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DE9E2FDB-A363-4A2C-8394-CF766DCD7D9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06.08.24" sheetId="2" r:id="rId1"/>
    <sheet name="13.08.24" sheetId="3" r:id="rId2"/>
    <sheet name="20,08" sheetId="4" r:id="rId3"/>
    <sheet name="2708" sheetId="5" r:id="rId4"/>
  </sheets>
  <definedNames>
    <definedName name="_xlnm.Print_Area" localSheetId="0">'06.08.24'!$D$2:$AT$63</definedName>
    <definedName name="_xlnm.Print_Area" localSheetId="1">'13.08.24'!$D$2:$AT$42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Z63" i="5" l="1"/>
  <c r="BY63" i="5"/>
  <c r="BX63" i="5"/>
  <c r="BW63" i="5"/>
  <c r="BV63" i="5"/>
  <c r="BT63" i="5"/>
  <c r="BR63" i="5"/>
  <c r="BQ63" i="5"/>
  <c r="BP63" i="5"/>
  <c r="BO63" i="5"/>
  <c r="BN63" i="5"/>
  <c r="BL63" i="5"/>
  <c r="BK63" i="5"/>
  <c r="BJ63" i="5"/>
  <c r="BI63" i="5"/>
  <c r="BH63" i="5"/>
  <c r="BG63" i="5"/>
  <c r="BF63" i="5"/>
  <c r="BC63" i="5"/>
  <c r="BB63" i="5"/>
  <c r="BA63" i="5"/>
  <c r="AZ63" i="5"/>
  <c r="AY63" i="5"/>
  <c r="AX63" i="5"/>
  <c r="AV63" i="5"/>
  <c r="AO63" i="5"/>
  <c r="AN63" i="5"/>
  <c r="AM63" i="5"/>
  <c r="AL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N63" i="5"/>
  <c r="L63" i="5"/>
  <c r="K63" i="5"/>
  <c r="J63" i="5"/>
  <c r="I63" i="5"/>
  <c r="H63" i="5"/>
  <c r="G63" i="5"/>
  <c r="F63" i="5"/>
  <c r="E63" i="5"/>
  <c r="D63" i="5"/>
  <c r="AJ62" i="5"/>
  <c r="AI62" i="5"/>
  <c r="AH62" i="5"/>
  <c r="AG62" i="5"/>
  <c r="AF62" i="5"/>
  <c r="AE62" i="5"/>
  <c r="AD62" i="5"/>
  <c r="AC62" i="5"/>
  <c r="AJ61" i="5"/>
  <c r="AI61" i="5"/>
  <c r="AH61" i="5"/>
  <c r="AG61" i="5"/>
  <c r="AF61" i="5"/>
  <c r="AE61" i="5"/>
  <c r="AD61" i="5"/>
  <c r="AC61" i="5"/>
  <c r="AJ60" i="5"/>
  <c r="AI60" i="5"/>
  <c r="AH60" i="5"/>
  <c r="AG60" i="5"/>
  <c r="AF60" i="5"/>
  <c r="AE60" i="5"/>
  <c r="AD60" i="5"/>
  <c r="AC60" i="5"/>
  <c r="AJ59" i="5"/>
  <c r="AI59" i="5"/>
  <c r="AH59" i="5"/>
  <c r="AG59" i="5"/>
  <c r="AF59" i="5"/>
  <c r="AE59" i="5"/>
  <c r="AD59" i="5"/>
  <c r="AC59" i="5"/>
  <c r="AJ58" i="5"/>
  <c r="AI58" i="5"/>
  <c r="AH58" i="5"/>
  <c r="AG58" i="5"/>
  <c r="AF58" i="5"/>
  <c r="AE58" i="5"/>
  <c r="AD58" i="5"/>
  <c r="AC58" i="5"/>
  <c r="AJ57" i="5"/>
  <c r="AI57" i="5"/>
  <c r="AH57" i="5"/>
  <c r="AG57" i="5"/>
  <c r="AF57" i="5"/>
  <c r="AE57" i="5"/>
  <c r="AD57" i="5"/>
  <c r="AC57" i="5"/>
  <c r="AJ56" i="5"/>
  <c r="AI56" i="5"/>
  <c r="AH56" i="5"/>
  <c r="AG56" i="5"/>
  <c r="AF56" i="5"/>
  <c r="AE56" i="5"/>
  <c r="AD56" i="5"/>
  <c r="AC56" i="5"/>
  <c r="AJ55" i="5"/>
  <c r="AI55" i="5"/>
  <c r="AH55" i="5"/>
  <c r="AG55" i="5"/>
  <c r="AF55" i="5"/>
  <c r="AE55" i="5"/>
  <c r="AD55" i="5"/>
  <c r="AC55" i="5"/>
  <c r="AJ54" i="5"/>
  <c r="AI54" i="5"/>
  <c r="AH54" i="5"/>
  <c r="AG54" i="5"/>
  <c r="AF54" i="5"/>
  <c r="AE54" i="5"/>
  <c r="AD54" i="5"/>
  <c r="AC54" i="5"/>
  <c r="AJ53" i="5"/>
  <c r="AI53" i="5"/>
  <c r="AH53" i="5"/>
  <c r="AG53" i="5"/>
  <c r="AF53" i="5"/>
  <c r="AE53" i="5"/>
  <c r="AD53" i="5"/>
  <c r="AC53" i="5"/>
  <c r="AJ52" i="5"/>
  <c r="AI52" i="5"/>
  <c r="AH52" i="5"/>
  <c r="AG52" i="5"/>
  <c r="AF52" i="5"/>
  <c r="AE52" i="5"/>
  <c r="AD52" i="5"/>
  <c r="AC52" i="5"/>
  <c r="AJ51" i="5"/>
  <c r="AI51" i="5"/>
  <c r="AH51" i="5"/>
  <c r="AG51" i="5"/>
  <c r="AF51" i="5"/>
  <c r="AE51" i="5"/>
  <c r="AD51" i="5"/>
  <c r="AC51" i="5"/>
  <c r="AJ50" i="5"/>
  <c r="AI50" i="5"/>
  <c r="AH50" i="5"/>
  <c r="AG50" i="5"/>
  <c r="AF50" i="5"/>
  <c r="AE50" i="5"/>
  <c r="AD50" i="5"/>
  <c r="AC50" i="5"/>
  <c r="AJ49" i="5"/>
  <c r="AI49" i="5"/>
  <c r="AH49" i="5"/>
  <c r="AG49" i="5"/>
  <c r="AF49" i="5"/>
  <c r="AE49" i="5"/>
  <c r="AD49" i="5"/>
  <c r="AC49" i="5"/>
  <c r="AJ48" i="5"/>
  <c r="AI48" i="5"/>
  <c r="AH48" i="5"/>
  <c r="AG48" i="5"/>
  <c r="AF48" i="5"/>
  <c r="AE48" i="5"/>
  <c r="AD48" i="5"/>
  <c r="AC48" i="5"/>
  <c r="AJ47" i="5"/>
  <c r="AI47" i="5"/>
  <c r="AH47" i="5"/>
  <c r="AG47" i="5"/>
  <c r="AF47" i="5"/>
  <c r="AE47" i="5"/>
  <c r="AD47" i="5"/>
  <c r="AC47" i="5"/>
  <c r="AJ46" i="5"/>
  <c r="AI46" i="5"/>
  <c r="AH46" i="5"/>
  <c r="AG46" i="5"/>
  <c r="AF46" i="5"/>
  <c r="AE46" i="5"/>
  <c r="AD46" i="5"/>
  <c r="AC46" i="5"/>
  <c r="AJ45" i="5"/>
  <c r="AI45" i="5"/>
  <c r="AH45" i="5"/>
  <c r="AG45" i="5"/>
  <c r="AF45" i="5"/>
  <c r="AE45" i="5"/>
  <c r="AD45" i="5"/>
  <c r="AC45" i="5"/>
  <c r="AJ44" i="5"/>
  <c r="AI44" i="5"/>
  <c r="AH44" i="5"/>
  <c r="AG44" i="5"/>
  <c r="AF44" i="5"/>
  <c r="AE44" i="5"/>
  <c r="AD44" i="5"/>
  <c r="AC44" i="5"/>
  <c r="AJ43" i="5"/>
  <c r="AI43" i="5"/>
  <c r="AH43" i="5"/>
  <c r="AG43" i="5"/>
  <c r="AF43" i="5"/>
  <c r="AE43" i="5"/>
  <c r="AD43" i="5"/>
  <c r="AC43" i="5"/>
  <c r="BU42" i="5"/>
  <c r="BU63" i="5" s="1"/>
  <c r="BS42" i="5"/>
  <c r="BS63" i="5" s="1"/>
  <c r="BM42" i="5"/>
  <c r="BM63" i="5" s="1"/>
  <c r="BE42" i="5"/>
  <c r="BE63" i="5" s="1"/>
  <c r="BD42" i="5"/>
  <c r="BD63" i="5" s="1"/>
  <c r="AW42" i="5"/>
  <c r="AW63" i="5" s="1"/>
  <c r="AU42" i="5"/>
  <c r="AU63" i="5" s="1"/>
  <c r="AS42" i="5"/>
  <c r="AT42" i="5" s="1"/>
  <c r="AQ42" i="5"/>
  <c r="AK42" i="5"/>
  <c r="AK63" i="5" s="1"/>
  <c r="AF42" i="5"/>
  <c r="AD42" i="5"/>
  <c r="M42" i="5"/>
  <c r="M63" i="5" s="1"/>
  <c r="AJ41" i="5"/>
  <c r="AI41" i="5"/>
  <c r="AH41" i="5"/>
  <c r="AG41" i="5"/>
  <c r="AF41" i="5"/>
  <c r="AE41" i="5"/>
  <c r="AD41" i="5"/>
  <c r="AC41" i="5"/>
  <c r="AJ40" i="5"/>
  <c r="AI40" i="5"/>
  <c r="AH40" i="5"/>
  <c r="AG40" i="5"/>
  <c r="AF40" i="5"/>
  <c r="AE40" i="5"/>
  <c r="AD40" i="5"/>
  <c r="AC40" i="5"/>
  <c r="AJ39" i="5"/>
  <c r="AI39" i="5"/>
  <c r="AH39" i="5"/>
  <c r="AG39" i="5"/>
  <c r="AF39" i="5"/>
  <c r="AE39" i="5"/>
  <c r="AD39" i="5"/>
  <c r="AC39" i="5"/>
  <c r="AJ38" i="5"/>
  <c r="AI38" i="5"/>
  <c r="AH38" i="5"/>
  <c r="AG38" i="5"/>
  <c r="AF38" i="5"/>
  <c r="AE38" i="5"/>
  <c r="AD38" i="5"/>
  <c r="AC38" i="5"/>
  <c r="AJ37" i="5"/>
  <c r="AI37" i="5"/>
  <c r="AH37" i="5"/>
  <c r="AG37" i="5"/>
  <c r="AF37" i="5"/>
  <c r="AE37" i="5"/>
  <c r="AD37" i="5"/>
  <c r="AC37" i="5"/>
  <c r="AJ36" i="5"/>
  <c r="AI36" i="5"/>
  <c r="AH36" i="5"/>
  <c r="AG36" i="5"/>
  <c r="AF36" i="5"/>
  <c r="AE36" i="5"/>
  <c r="AD36" i="5"/>
  <c r="AC36" i="5"/>
  <c r="AJ35" i="5"/>
  <c r="AI35" i="5"/>
  <c r="AH35" i="5"/>
  <c r="AG35" i="5"/>
  <c r="AF35" i="5"/>
  <c r="AE35" i="5"/>
  <c r="AD35" i="5"/>
  <c r="AC35" i="5"/>
  <c r="AJ34" i="5"/>
  <c r="AI34" i="5"/>
  <c r="AH34" i="5"/>
  <c r="AG34" i="5"/>
  <c r="AF34" i="5"/>
  <c r="AE34" i="5"/>
  <c r="AD34" i="5"/>
  <c r="AC34" i="5"/>
  <c r="AJ33" i="5"/>
  <c r="AI33" i="5"/>
  <c r="AH33" i="5"/>
  <c r="AG33" i="5"/>
  <c r="AF33" i="5"/>
  <c r="AE33" i="5"/>
  <c r="AD33" i="5"/>
  <c r="AC33" i="5"/>
  <c r="AJ32" i="5"/>
  <c r="AI32" i="5"/>
  <c r="AH32" i="5"/>
  <c r="AG32" i="5"/>
  <c r="AF32" i="5"/>
  <c r="AE32" i="5"/>
  <c r="AD32" i="5"/>
  <c r="AC32" i="5"/>
  <c r="AJ31" i="5"/>
  <c r="AI31" i="5"/>
  <c r="AH31" i="5"/>
  <c r="AG31" i="5"/>
  <c r="AF31" i="5"/>
  <c r="AE31" i="5"/>
  <c r="AD31" i="5"/>
  <c r="AC31" i="5"/>
  <c r="AJ30" i="5"/>
  <c r="AI30" i="5"/>
  <c r="AH30" i="5"/>
  <c r="AG30" i="5"/>
  <c r="AF30" i="5"/>
  <c r="AE30" i="5"/>
  <c r="AD30" i="5"/>
  <c r="AC30" i="5"/>
  <c r="AJ29" i="5"/>
  <c r="AI29" i="5"/>
  <c r="AH29" i="5"/>
  <c r="AG29" i="5"/>
  <c r="AF29" i="5"/>
  <c r="AE29" i="5"/>
  <c r="AD29" i="5"/>
  <c r="AC29" i="5"/>
  <c r="AJ28" i="5"/>
  <c r="AI28" i="5"/>
  <c r="AH28" i="5"/>
  <c r="AG28" i="5"/>
  <c r="AF28" i="5"/>
  <c r="AE28" i="5"/>
  <c r="AD28" i="5"/>
  <c r="AC28" i="5"/>
  <c r="AJ27" i="5"/>
  <c r="AI27" i="5"/>
  <c r="AH27" i="5"/>
  <c r="AG27" i="5"/>
  <c r="AF27" i="5"/>
  <c r="AE27" i="5"/>
  <c r="AD27" i="5"/>
  <c r="AC27" i="5"/>
  <c r="AJ26" i="5"/>
  <c r="AI26" i="5"/>
  <c r="AH26" i="5"/>
  <c r="AG26" i="5"/>
  <c r="AF26" i="5"/>
  <c r="AE26" i="5"/>
  <c r="AD26" i="5"/>
  <c r="AC26" i="5"/>
  <c r="AJ25" i="5"/>
  <c r="AI25" i="5"/>
  <c r="AH25" i="5"/>
  <c r="AG25" i="5"/>
  <c r="AF25" i="5"/>
  <c r="AE25" i="5"/>
  <c r="AD25" i="5"/>
  <c r="AC25" i="5"/>
  <c r="AJ24" i="5"/>
  <c r="AI24" i="5"/>
  <c r="AH24" i="5"/>
  <c r="AG24" i="5"/>
  <c r="AF24" i="5"/>
  <c r="AE24" i="5"/>
  <c r="AD24" i="5"/>
  <c r="AC24" i="5"/>
  <c r="AJ23" i="5"/>
  <c r="AI23" i="5"/>
  <c r="AH23" i="5"/>
  <c r="AG23" i="5"/>
  <c r="AF23" i="5"/>
  <c r="AE23" i="5"/>
  <c r="AD23" i="5"/>
  <c r="AC23" i="5"/>
  <c r="AJ22" i="5"/>
  <c r="AI22" i="5"/>
  <c r="AH22" i="5"/>
  <c r="AG22" i="5"/>
  <c r="AF22" i="5"/>
  <c r="AE22" i="5"/>
  <c r="AD22" i="5"/>
  <c r="AC22" i="5"/>
  <c r="AJ21" i="5"/>
  <c r="AI21" i="5"/>
  <c r="AH21" i="5"/>
  <c r="AG21" i="5"/>
  <c r="AF21" i="5"/>
  <c r="AE21" i="5"/>
  <c r="AD21" i="5"/>
  <c r="AC21" i="5"/>
  <c r="AJ20" i="5"/>
  <c r="AI20" i="5"/>
  <c r="AH20" i="5"/>
  <c r="AG20" i="5"/>
  <c r="AF20" i="5"/>
  <c r="AE20" i="5"/>
  <c r="AD20" i="5"/>
  <c r="AC20" i="5"/>
  <c r="AJ19" i="5"/>
  <c r="AI19" i="5"/>
  <c r="AH19" i="5"/>
  <c r="AG19" i="5"/>
  <c r="AF19" i="5"/>
  <c r="AE19" i="5"/>
  <c r="AD19" i="5"/>
  <c r="AC19" i="5"/>
  <c r="AJ18" i="5"/>
  <c r="AI18" i="5"/>
  <c r="AH18" i="5"/>
  <c r="AG18" i="5"/>
  <c r="AF18" i="5"/>
  <c r="AE18" i="5"/>
  <c r="AD18" i="5"/>
  <c r="AC18" i="5"/>
  <c r="AJ17" i="5"/>
  <c r="AI17" i="5"/>
  <c r="AH17" i="5"/>
  <c r="AG17" i="5"/>
  <c r="AF17" i="5"/>
  <c r="AE17" i="5"/>
  <c r="AD17" i="5"/>
  <c r="AC17" i="5"/>
  <c r="AJ16" i="5"/>
  <c r="AI16" i="5"/>
  <c r="AH16" i="5"/>
  <c r="AG16" i="5"/>
  <c r="AF16" i="5"/>
  <c r="AE16" i="5"/>
  <c r="AD16" i="5"/>
  <c r="AC16" i="5"/>
  <c r="AJ15" i="5"/>
  <c r="AI15" i="5"/>
  <c r="AH15" i="5"/>
  <c r="AG15" i="5"/>
  <c r="AF15" i="5"/>
  <c r="AE15" i="5"/>
  <c r="AD15" i="5"/>
  <c r="AC15" i="5"/>
  <c r="AJ14" i="5"/>
  <c r="AI14" i="5"/>
  <c r="AH14" i="5"/>
  <c r="AG14" i="5"/>
  <c r="AF14" i="5"/>
  <c r="AE14" i="5"/>
  <c r="AD14" i="5"/>
  <c r="AC14" i="5"/>
  <c r="AJ13" i="5"/>
  <c r="AI13" i="5"/>
  <c r="AH13" i="5"/>
  <c r="AG13" i="5"/>
  <c r="AF13" i="5"/>
  <c r="AE13" i="5"/>
  <c r="AD13" i="5"/>
  <c r="AC13" i="5"/>
  <c r="AJ12" i="5"/>
  <c r="AI12" i="5"/>
  <c r="AH12" i="5"/>
  <c r="AG12" i="5"/>
  <c r="AF12" i="5"/>
  <c r="AE12" i="5"/>
  <c r="AD12" i="5"/>
  <c r="AC12" i="5"/>
  <c r="AJ11" i="5"/>
  <c r="AI11" i="5"/>
  <c r="AH11" i="5"/>
  <c r="AG11" i="5"/>
  <c r="AF11" i="5"/>
  <c r="AE11" i="5"/>
  <c r="AD11" i="5"/>
  <c r="AC11" i="5"/>
  <c r="AJ10" i="5"/>
  <c r="AI10" i="5"/>
  <c r="AH10" i="5"/>
  <c r="AG10" i="5"/>
  <c r="AF10" i="5"/>
  <c r="AE10" i="5"/>
  <c r="AD10" i="5"/>
  <c r="AC10" i="5"/>
  <c r="AJ9" i="5"/>
  <c r="AJ63" i="5" s="1"/>
  <c r="AI9" i="5"/>
  <c r="AI63" i="5" s="1"/>
  <c r="AH9" i="5"/>
  <c r="AH63" i="5" s="1"/>
  <c r="AG9" i="5"/>
  <c r="AG63" i="5" s="1"/>
  <c r="AF9" i="5"/>
  <c r="AF63" i="5" s="1"/>
  <c r="AE9" i="5"/>
  <c r="AE63" i="5" s="1"/>
  <c r="AD9" i="5"/>
  <c r="AD63" i="5" s="1"/>
  <c r="AC9" i="5"/>
  <c r="AC63" i="5" s="1"/>
  <c r="AS42" i="4"/>
  <c r="O42" i="5" l="1"/>
  <c r="AC42" i="5"/>
  <c r="BZ63" i="4"/>
  <c r="BY63" i="4"/>
  <c r="BX63" i="4"/>
  <c r="BW63" i="4"/>
  <c r="BV63" i="4"/>
  <c r="BT63" i="4"/>
  <c r="BR63" i="4"/>
  <c r="BQ63" i="4"/>
  <c r="BP63" i="4"/>
  <c r="BO63" i="4"/>
  <c r="BN63" i="4"/>
  <c r="BM63" i="4"/>
  <c r="BL63" i="4"/>
  <c r="BK63" i="4"/>
  <c r="BJ63" i="4"/>
  <c r="BI63" i="4"/>
  <c r="BH63" i="4"/>
  <c r="BG63" i="4"/>
  <c r="BF63" i="4"/>
  <c r="BC63" i="4"/>
  <c r="BB63" i="4"/>
  <c r="BA63" i="4"/>
  <c r="AZ63" i="4"/>
  <c r="AY63" i="4"/>
  <c r="AX63" i="4"/>
  <c r="AW63" i="4"/>
  <c r="AV63" i="4"/>
  <c r="AO63" i="4"/>
  <c r="AN63" i="4"/>
  <c r="AM63" i="4"/>
  <c r="AL63" i="4"/>
  <c r="AI63" i="4"/>
  <c r="AB63" i="4"/>
  <c r="AA63" i="4"/>
  <c r="Z63" i="4"/>
  <c r="Y63" i="4"/>
  <c r="X63" i="4"/>
  <c r="W63" i="4"/>
  <c r="V63" i="4"/>
  <c r="U63" i="4"/>
  <c r="T63" i="4"/>
  <c r="S63" i="4"/>
  <c r="R63" i="4"/>
  <c r="Q63" i="4"/>
  <c r="P63" i="4"/>
  <c r="N63" i="4"/>
  <c r="L63" i="4"/>
  <c r="K63" i="4"/>
  <c r="J63" i="4"/>
  <c r="I63" i="4"/>
  <c r="H63" i="4"/>
  <c r="G63" i="4"/>
  <c r="F63" i="4"/>
  <c r="E63" i="4"/>
  <c r="D63" i="4"/>
  <c r="AJ62" i="4"/>
  <c r="AI62" i="4"/>
  <c r="AH62" i="4"/>
  <c r="AG62" i="4"/>
  <c r="AF62" i="4"/>
  <c r="AE62" i="4"/>
  <c r="AD62" i="4"/>
  <c r="AC62" i="4"/>
  <c r="AJ61" i="4"/>
  <c r="AI61" i="4"/>
  <c r="AH61" i="4"/>
  <c r="AG61" i="4"/>
  <c r="AF61" i="4"/>
  <c r="AE61" i="4"/>
  <c r="AD61" i="4"/>
  <c r="AC61" i="4"/>
  <c r="AJ60" i="4"/>
  <c r="AI60" i="4"/>
  <c r="AH60" i="4"/>
  <c r="AG60" i="4"/>
  <c r="AF60" i="4"/>
  <c r="AE60" i="4"/>
  <c r="AD60" i="4"/>
  <c r="AC60" i="4"/>
  <c r="AJ59" i="4"/>
  <c r="AI59" i="4"/>
  <c r="AH59" i="4"/>
  <c r="AG59" i="4"/>
  <c r="AF59" i="4"/>
  <c r="AE59" i="4"/>
  <c r="AD59" i="4"/>
  <c r="AC59" i="4"/>
  <c r="AJ58" i="4"/>
  <c r="AI58" i="4"/>
  <c r="AH58" i="4"/>
  <c r="AG58" i="4"/>
  <c r="AF58" i="4"/>
  <c r="AE58" i="4"/>
  <c r="AD58" i="4"/>
  <c r="AC58" i="4"/>
  <c r="AJ57" i="4"/>
  <c r="AI57" i="4"/>
  <c r="AH57" i="4"/>
  <c r="AG57" i="4"/>
  <c r="AF57" i="4"/>
  <c r="AE57" i="4"/>
  <c r="AD57" i="4"/>
  <c r="AC57" i="4"/>
  <c r="AJ56" i="4"/>
  <c r="AI56" i="4"/>
  <c r="AH56" i="4"/>
  <c r="AG56" i="4"/>
  <c r="AF56" i="4"/>
  <c r="AE56" i="4"/>
  <c r="AD56" i="4"/>
  <c r="AC56" i="4"/>
  <c r="AJ55" i="4"/>
  <c r="AI55" i="4"/>
  <c r="AH55" i="4"/>
  <c r="AG55" i="4"/>
  <c r="AF55" i="4"/>
  <c r="AE55" i="4"/>
  <c r="AD55" i="4"/>
  <c r="AC55" i="4"/>
  <c r="AJ54" i="4"/>
  <c r="AI54" i="4"/>
  <c r="AH54" i="4"/>
  <c r="AG54" i="4"/>
  <c r="AF54" i="4"/>
  <c r="AE54" i="4"/>
  <c r="AD54" i="4"/>
  <c r="AC54" i="4"/>
  <c r="AJ53" i="4"/>
  <c r="AI53" i="4"/>
  <c r="AH53" i="4"/>
  <c r="AG53" i="4"/>
  <c r="AF53" i="4"/>
  <c r="AE53" i="4"/>
  <c r="AD53" i="4"/>
  <c r="AC53" i="4"/>
  <c r="AJ52" i="4"/>
  <c r="AI52" i="4"/>
  <c r="AH52" i="4"/>
  <c r="AG52" i="4"/>
  <c r="AF52" i="4"/>
  <c r="AE52" i="4"/>
  <c r="AD52" i="4"/>
  <c r="AC52" i="4"/>
  <c r="AJ51" i="4"/>
  <c r="AI51" i="4"/>
  <c r="AH51" i="4"/>
  <c r="AG51" i="4"/>
  <c r="AF51" i="4"/>
  <c r="AE51" i="4"/>
  <c r="AD51" i="4"/>
  <c r="AC51" i="4"/>
  <c r="AJ50" i="4"/>
  <c r="AI50" i="4"/>
  <c r="AH50" i="4"/>
  <c r="AG50" i="4"/>
  <c r="AF50" i="4"/>
  <c r="AE50" i="4"/>
  <c r="AD50" i="4"/>
  <c r="AC50" i="4"/>
  <c r="AJ49" i="4"/>
  <c r="AI49" i="4"/>
  <c r="AH49" i="4"/>
  <c r="AG49" i="4"/>
  <c r="AF49" i="4"/>
  <c r="AE49" i="4"/>
  <c r="AD49" i="4"/>
  <c r="AC49" i="4"/>
  <c r="AJ48" i="4"/>
  <c r="AI48" i="4"/>
  <c r="AH48" i="4"/>
  <c r="AG48" i="4"/>
  <c r="AF48" i="4"/>
  <c r="AE48" i="4"/>
  <c r="AD48" i="4"/>
  <c r="AC48" i="4"/>
  <c r="AJ47" i="4"/>
  <c r="AI47" i="4"/>
  <c r="AH47" i="4"/>
  <c r="AG47" i="4"/>
  <c r="AF47" i="4"/>
  <c r="AE47" i="4"/>
  <c r="AD47" i="4"/>
  <c r="AC47" i="4"/>
  <c r="AJ46" i="4"/>
  <c r="AI46" i="4"/>
  <c r="AH46" i="4"/>
  <c r="AG46" i="4"/>
  <c r="AF46" i="4"/>
  <c r="AE46" i="4"/>
  <c r="AD46" i="4"/>
  <c r="AC46" i="4"/>
  <c r="AJ45" i="4"/>
  <c r="AI45" i="4"/>
  <c r="AH45" i="4"/>
  <c r="AG45" i="4"/>
  <c r="AF45" i="4"/>
  <c r="AE45" i="4"/>
  <c r="AD45" i="4"/>
  <c r="AC45" i="4"/>
  <c r="AJ44" i="4"/>
  <c r="AI44" i="4"/>
  <c r="AH44" i="4"/>
  <c r="AG44" i="4"/>
  <c r="AF44" i="4"/>
  <c r="AE44" i="4"/>
  <c r="AD44" i="4"/>
  <c r="AC44" i="4"/>
  <c r="AJ43" i="4"/>
  <c r="AI43" i="4"/>
  <c r="AH43" i="4"/>
  <c r="AG43" i="4"/>
  <c r="AF43" i="4"/>
  <c r="AE43" i="4"/>
  <c r="AD43" i="4"/>
  <c r="AC43" i="4"/>
  <c r="BU42" i="4"/>
  <c r="BU63" i="4" s="1"/>
  <c r="BS42" i="4"/>
  <c r="BS63" i="4" s="1"/>
  <c r="BM42" i="4"/>
  <c r="BE42" i="4"/>
  <c r="BE63" i="4" s="1"/>
  <c r="BD42" i="4"/>
  <c r="BD63" i="4" s="1"/>
  <c r="AW42" i="4"/>
  <c r="AU42" i="4"/>
  <c r="AU63" i="4" s="1"/>
  <c r="AT42" i="4"/>
  <c r="AQ42" i="4"/>
  <c r="AK42" i="4"/>
  <c r="AK63" i="4" s="1"/>
  <c r="AF42" i="4"/>
  <c r="AD42" i="4"/>
  <c r="M42" i="4"/>
  <c r="AC42" i="4" s="1"/>
  <c r="AJ41" i="4"/>
  <c r="AI41" i="4"/>
  <c r="AH41" i="4"/>
  <c r="AG41" i="4"/>
  <c r="AF41" i="4"/>
  <c r="AE41" i="4"/>
  <c r="AD41" i="4"/>
  <c r="AC41" i="4"/>
  <c r="AJ40" i="4"/>
  <c r="AI40" i="4"/>
  <c r="AH40" i="4"/>
  <c r="AG40" i="4"/>
  <c r="AF40" i="4"/>
  <c r="AE40" i="4"/>
  <c r="AD40" i="4"/>
  <c r="AC40" i="4"/>
  <c r="AJ39" i="4"/>
  <c r="AI39" i="4"/>
  <c r="AH39" i="4"/>
  <c r="AG39" i="4"/>
  <c r="AF39" i="4"/>
  <c r="AE39" i="4"/>
  <c r="AD39" i="4"/>
  <c r="AC39" i="4"/>
  <c r="AJ38" i="4"/>
  <c r="AI38" i="4"/>
  <c r="AH38" i="4"/>
  <c r="AG38" i="4"/>
  <c r="AF38" i="4"/>
  <c r="AE38" i="4"/>
  <c r="AD38" i="4"/>
  <c r="AC38" i="4"/>
  <c r="AJ37" i="4"/>
  <c r="AI37" i="4"/>
  <c r="AH37" i="4"/>
  <c r="AG37" i="4"/>
  <c r="AF37" i="4"/>
  <c r="AE37" i="4"/>
  <c r="AD37" i="4"/>
  <c r="AC37" i="4"/>
  <c r="AJ36" i="4"/>
  <c r="AI36" i="4"/>
  <c r="AH36" i="4"/>
  <c r="AG36" i="4"/>
  <c r="AF36" i="4"/>
  <c r="AE36" i="4"/>
  <c r="AD36" i="4"/>
  <c r="AC36" i="4"/>
  <c r="AJ35" i="4"/>
  <c r="AI35" i="4"/>
  <c r="AH35" i="4"/>
  <c r="AG35" i="4"/>
  <c r="AF35" i="4"/>
  <c r="AE35" i="4"/>
  <c r="AD35" i="4"/>
  <c r="AC35" i="4"/>
  <c r="AJ34" i="4"/>
  <c r="AI34" i="4"/>
  <c r="AH34" i="4"/>
  <c r="AG34" i="4"/>
  <c r="AF34" i="4"/>
  <c r="AE34" i="4"/>
  <c r="AD34" i="4"/>
  <c r="AC34" i="4"/>
  <c r="AJ33" i="4"/>
  <c r="AI33" i="4"/>
  <c r="AH33" i="4"/>
  <c r="AG33" i="4"/>
  <c r="AF33" i="4"/>
  <c r="AE33" i="4"/>
  <c r="AD33" i="4"/>
  <c r="AC33" i="4"/>
  <c r="AJ32" i="4"/>
  <c r="AI32" i="4"/>
  <c r="AH32" i="4"/>
  <c r="AG32" i="4"/>
  <c r="AF32" i="4"/>
  <c r="AE32" i="4"/>
  <c r="AD32" i="4"/>
  <c r="AC32" i="4"/>
  <c r="AJ31" i="4"/>
  <c r="AI31" i="4"/>
  <c r="AH31" i="4"/>
  <c r="AG31" i="4"/>
  <c r="AF31" i="4"/>
  <c r="AE31" i="4"/>
  <c r="AD31" i="4"/>
  <c r="AC31" i="4"/>
  <c r="AJ30" i="4"/>
  <c r="AI30" i="4"/>
  <c r="AH30" i="4"/>
  <c r="AG30" i="4"/>
  <c r="AF30" i="4"/>
  <c r="AE30" i="4"/>
  <c r="AD30" i="4"/>
  <c r="AC30" i="4"/>
  <c r="AJ29" i="4"/>
  <c r="AI29" i="4"/>
  <c r="AH29" i="4"/>
  <c r="AG29" i="4"/>
  <c r="AF29" i="4"/>
  <c r="AE29" i="4"/>
  <c r="AD29" i="4"/>
  <c r="AC29" i="4"/>
  <c r="AJ28" i="4"/>
  <c r="AI28" i="4"/>
  <c r="AH28" i="4"/>
  <c r="AG28" i="4"/>
  <c r="AF28" i="4"/>
  <c r="AE28" i="4"/>
  <c r="AD28" i="4"/>
  <c r="AC28" i="4"/>
  <c r="AJ27" i="4"/>
  <c r="AI27" i="4"/>
  <c r="AH27" i="4"/>
  <c r="AG27" i="4"/>
  <c r="AF27" i="4"/>
  <c r="AE27" i="4"/>
  <c r="AD27" i="4"/>
  <c r="AC27" i="4"/>
  <c r="AJ26" i="4"/>
  <c r="AI26" i="4"/>
  <c r="AH26" i="4"/>
  <c r="AG26" i="4"/>
  <c r="AF26" i="4"/>
  <c r="AE26" i="4"/>
  <c r="AD26" i="4"/>
  <c r="AC26" i="4"/>
  <c r="AJ25" i="4"/>
  <c r="AI25" i="4"/>
  <c r="AH25" i="4"/>
  <c r="AG25" i="4"/>
  <c r="AF25" i="4"/>
  <c r="AE25" i="4"/>
  <c r="AD25" i="4"/>
  <c r="AC25" i="4"/>
  <c r="AJ24" i="4"/>
  <c r="AI24" i="4"/>
  <c r="AH24" i="4"/>
  <c r="AG24" i="4"/>
  <c r="AF24" i="4"/>
  <c r="AE24" i="4"/>
  <c r="AD24" i="4"/>
  <c r="AC24" i="4"/>
  <c r="AJ23" i="4"/>
  <c r="AI23" i="4"/>
  <c r="AH23" i="4"/>
  <c r="AG23" i="4"/>
  <c r="AF23" i="4"/>
  <c r="AE23" i="4"/>
  <c r="AD23" i="4"/>
  <c r="AC23" i="4"/>
  <c r="AJ22" i="4"/>
  <c r="AI22" i="4"/>
  <c r="AH22" i="4"/>
  <c r="AG22" i="4"/>
  <c r="AF22" i="4"/>
  <c r="AE22" i="4"/>
  <c r="AD22" i="4"/>
  <c r="AC22" i="4"/>
  <c r="AJ21" i="4"/>
  <c r="AI21" i="4"/>
  <c r="AH21" i="4"/>
  <c r="AG21" i="4"/>
  <c r="AF21" i="4"/>
  <c r="AE21" i="4"/>
  <c r="AD21" i="4"/>
  <c r="AC21" i="4"/>
  <c r="AJ20" i="4"/>
  <c r="AI20" i="4"/>
  <c r="AH20" i="4"/>
  <c r="AG20" i="4"/>
  <c r="AF20" i="4"/>
  <c r="AE20" i="4"/>
  <c r="AD20" i="4"/>
  <c r="AC20" i="4"/>
  <c r="AJ19" i="4"/>
  <c r="AI19" i="4"/>
  <c r="AH19" i="4"/>
  <c r="AG19" i="4"/>
  <c r="AF19" i="4"/>
  <c r="AE19" i="4"/>
  <c r="AD19" i="4"/>
  <c r="AC19" i="4"/>
  <c r="AJ18" i="4"/>
  <c r="AI18" i="4"/>
  <c r="AH18" i="4"/>
  <c r="AG18" i="4"/>
  <c r="AF18" i="4"/>
  <c r="AE18" i="4"/>
  <c r="AD18" i="4"/>
  <c r="AC18" i="4"/>
  <c r="AJ17" i="4"/>
  <c r="AI17" i="4"/>
  <c r="AH17" i="4"/>
  <c r="AG17" i="4"/>
  <c r="AF17" i="4"/>
  <c r="AE17" i="4"/>
  <c r="AD17" i="4"/>
  <c r="AC17" i="4"/>
  <c r="AJ16" i="4"/>
  <c r="AI16" i="4"/>
  <c r="AH16" i="4"/>
  <c r="AG16" i="4"/>
  <c r="AF16" i="4"/>
  <c r="AE16" i="4"/>
  <c r="AD16" i="4"/>
  <c r="AC16" i="4"/>
  <c r="AJ15" i="4"/>
  <c r="AI15" i="4"/>
  <c r="AH15" i="4"/>
  <c r="AG15" i="4"/>
  <c r="AF15" i="4"/>
  <c r="AE15" i="4"/>
  <c r="AD15" i="4"/>
  <c r="AC15" i="4"/>
  <c r="AJ14" i="4"/>
  <c r="AI14" i="4"/>
  <c r="AH14" i="4"/>
  <c r="AG14" i="4"/>
  <c r="AF14" i="4"/>
  <c r="AE14" i="4"/>
  <c r="AD14" i="4"/>
  <c r="AC14" i="4"/>
  <c r="AJ13" i="4"/>
  <c r="AI13" i="4"/>
  <c r="AH13" i="4"/>
  <c r="AG13" i="4"/>
  <c r="AF13" i="4"/>
  <c r="AE13" i="4"/>
  <c r="AD13" i="4"/>
  <c r="AC13" i="4"/>
  <c r="AJ12" i="4"/>
  <c r="AI12" i="4"/>
  <c r="AH12" i="4"/>
  <c r="AG12" i="4"/>
  <c r="AF12" i="4"/>
  <c r="AE12" i="4"/>
  <c r="AD12" i="4"/>
  <c r="AC12" i="4"/>
  <c r="AJ11" i="4"/>
  <c r="AI11" i="4"/>
  <c r="AH11" i="4"/>
  <c r="AG11" i="4"/>
  <c r="AF11" i="4"/>
  <c r="AE11" i="4"/>
  <c r="AD11" i="4"/>
  <c r="AC11" i="4"/>
  <c r="AJ10" i="4"/>
  <c r="AI10" i="4"/>
  <c r="AH10" i="4"/>
  <c r="AG10" i="4"/>
  <c r="AF10" i="4"/>
  <c r="AE10" i="4"/>
  <c r="AD10" i="4"/>
  <c r="AC10" i="4"/>
  <c r="AJ9" i="4"/>
  <c r="AJ63" i="4" s="1"/>
  <c r="AI9" i="4"/>
  <c r="AH9" i="4"/>
  <c r="AH63" i="4" s="1"/>
  <c r="AG9" i="4"/>
  <c r="AG63" i="4" s="1"/>
  <c r="AF9" i="4"/>
  <c r="AF63" i="4" s="1"/>
  <c r="AE9" i="4"/>
  <c r="AE63" i="4" s="1"/>
  <c r="AD9" i="4"/>
  <c r="AD63" i="4" s="1"/>
  <c r="AC9" i="4"/>
  <c r="AC63" i="4" s="1"/>
  <c r="BZ63" i="3"/>
  <c r="BY63" i="3"/>
  <c r="BX63" i="3"/>
  <c r="BW63" i="3"/>
  <c r="BV63" i="3"/>
  <c r="BT63" i="3"/>
  <c r="BR63" i="3"/>
  <c r="BQ63" i="3"/>
  <c r="BP63" i="3"/>
  <c r="BO63" i="3"/>
  <c r="BN63" i="3"/>
  <c r="BL63" i="3"/>
  <c r="BK63" i="3"/>
  <c r="BJ63" i="3"/>
  <c r="BI63" i="3"/>
  <c r="BH63" i="3"/>
  <c r="BG63" i="3"/>
  <c r="BF63" i="3"/>
  <c r="BC63" i="3"/>
  <c r="BB63" i="3"/>
  <c r="BA63" i="3"/>
  <c r="AZ63" i="3"/>
  <c r="AY63" i="3"/>
  <c r="AX63" i="3"/>
  <c r="AV63" i="3"/>
  <c r="AO63" i="3"/>
  <c r="AN63" i="3"/>
  <c r="AM63" i="3"/>
  <c r="AL63" i="3"/>
  <c r="AE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L63" i="3"/>
  <c r="K63" i="3"/>
  <c r="J63" i="3"/>
  <c r="I63" i="3"/>
  <c r="H63" i="3"/>
  <c r="G63" i="3"/>
  <c r="F63" i="3"/>
  <c r="E63" i="3"/>
  <c r="D63" i="3"/>
  <c r="AJ62" i="3"/>
  <c r="AI62" i="3"/>
  <c r="AH62" i="3"/>
  <c r="AG62" i="3"/>
  <c r="AF62" i="3"/>
  <c r="AE62" i="3"/>
  <c r="AD62" i="3"/>
  <c r="AC62" i="3"/>
  <c r="AJ61" i="3"/>
  <c r="AI61" i="3"/>
  <c r="AH61" i="3"/>
  <c r="AG61" i="3"/>
  <c r="AF61" i="3"/>
  <c r="AE61" i="3"/>
  <c r="AD61" i="3"/>
  <c r="AC61" i="3"/>
  <c r="AJ60" i="3"/>
  <c r="AI60" i="3"/>
  <c r="AH60" i="3"/>
  <c r="AG60" i="3"/>
  <c r="AF60" i="3"/>
  <c r="AE60" i="3"/>
  <c r="AD60" i="3"/>
  <c r="AC60" i="3"/>
  <c r="AJ59" i="3"/>
  <c r="AI59" i="3"/>
  <c r="AH59" i="3"/>
  <c r="AG59" i="3"/>
  <c r="AF59" i="3"/>
  <c r="AE59" i="3"/>
  <c r="AD59" i="3"/>
  <c r="AC59" i="3"/>
  <c r="AJ58" i="3"/>
  <c r="AI58" i="3"/>
  <c r="AH58" i="3"/>
  <c r="AG58" i="3"/>
  <c r="AF58" i="3"/>
  <c r="AE58" i="3"/>
  <c r="AD58" i="3"/>
  <c r="AC58" i="3"/>
  <c r="AJ57" i="3"/>
  <c r="AI57" i="3"/>
  <c r="AH57" i="3"/>
  <c r="AG57" i="3"/>
  <c r="AF57" i="3"/>
  <c r="AE57" i="3"/>
  <c r="AD57" i="3"/>
  <c r="AC57" i="3"/>
  <c r="AJ56" i="3"/>
  <c r="AI56" i="3"/>
  <c r="AH56" i="3"/>
  <c r="AG56" i="3"/>
  <c r="AF56" i="3"/>
  <c r="AE56" i="3"/>
  <c r="AD56" i="3"/>
  <c r="AC56" i="3"/>
  <c r="AJ55" i="3"/>
  <c r="AI55" i="3"/>
  <c r="AH55" i="3"/>
  <c r="AG55" i="3"/>
  <c r="AF55" i="3"/>
  <c r="AE55" i="3"/>
  <c r="AD55" i="3"/>
  <c r="AC55" i="3"/>
  <c r="AJ54" i="3"/>
  <c r="AI54" i="3"/>
  <c r="AH54" i="3"/>
  <c r="AG54" i="3"/>
  <c r="AF54" i="3"/>
  <c r="AE54" i="3"/>
  <c r="AD54" i="3"/>
  <c r="AC54" i="3"/>
  <c r="AJ53" i="3"/>
  <c r="AI53" i="3"/>
  <c r="AH53" i="3"/>
  <c r="AG53" i="3"/>
  <c r="AF53" i="3"/>
  <c r="AE53" i="3"/>
  <c r="AD53" i="3"/>
  <c r="AC53" i="3"/>
  <c r="AJ52" i="3"/>
  <c r="AI52" i="3"/>
  <c r="AH52" i="3"/>
  <c r="AG52" i="3"/>
  <c r="AF52" i="3"/>
  <c r="AE52" i="3"/>
  <c r="AD52" i="3"/>
  <c r="AC52" i="3"/>
  <c r="AJ51" i="3"/>
  <c r="AI51" i="3"/>
  <c r="AH51" i="3"/>
  <c r="AG51" i="3"/>
  <c r="AF51" i="3"/>
  <c r="AE51" i="3"/>
  <c r="AD51" i="3"/>
  <c r="AC51" i="3"/>
  <c r="AJ50" i="3"/>
  <c r="AI50" i="3"/>
  <c r="AH50" i="3"/>
  <c r="AG50" i="3"/>
  <c r="AF50" i="3"/>
  <c r="AE50" i="3"/>
  <c r="AD50" i="3"/>
  <c r="AC50" i="3"/>
  <c r="AJ49" i="3"/>
  <c r="AI49" i="3"/>
  <c r="AH49" i="3"/>
  <c r="AG49" i="3"/>
  <c r="AF49" i="3"/>
  <c r="AE49" i="3"/>
  <c r="AD49" i="3"/>
  <c r="AC49" i="3"/>
  <c r="AJ48" i="3"/>
  <c r="AI48" i="3"/>
  <c r="AH48" i="3"/>
  <c r="AG48" i="3"/>
  <c r="AF48" i="3"/>
  <c r="AE48" i="3"/>
  <c r="AD48" i="3"/>
  <c r="AC48" i="3"/>
  <c r="AJ47" i="3"/>
  <c r="AI47" i="3"/>
  <c r="AH47" i="3"/>
  <c r="AG47" i="3"/>
  <c r="AF47" i="3"/>
  <c r="AE47" i="3"/>
  <c r="AD47" i="3"/>
  <c r="AC47" i="3"/>
  <c r="AJ46" i="3"/>
  <c r="AI46" i="3"/>
  <c r="AH46" i="3"/>
  <c r="AG46" i="3"/>
  <c r="AF46" i="3"/>
  <c r="AE46" i="3"/>
  <c r="AD46" i="3"/>
  <c r="AC46" i="3"/>
  <c r="AJ45" i="3"/>
  <c r="AI45" i="3"/>
  <c r="AH45" i="3"/>
  <c r="AG45" i="3"/>
  <c r="AF45" i="3"/>
  <c r="AE45" i="3"/>
  <c r="AD45" i="3"/>
  <c r="AC45" i="3"/>
  <c r="AJ44" i="3"/>
  <c r="AI44" i="3"/>
  <c r="AH44" i="3"/>
  <c r="AG44" i="3"/>
  <c r="AF44" i="3"/>
  <c r="AE44" i="3"/>
  <c r="AD44" i="3"/>
  <c r="AC44" i="3"/>
  <c r="AJ43" i="3"/>
  <c r="AI43" i="3"/>
  <c r="AH43" i="3"/>
  <c r="AG43" i="3"/>
  <c r="AF43" i="3"/>
  <c r="AE43" i="3"/>
  <c r="AD43" i="3"/>
  <c r="AC43" i="3"/>
  <c r="BU42" i="3"/>
  <c r="BU63" i="3" s="1"/>
  <c r="BS42" i="3"/>
  <c r="BS63" i="3" s="1"/>
  <c r="BM42" i="3"/>
  <c r="BM63" i="3" s="1"/>
  <c r="BE42" i="3"/>
  <c r="BE63" i="3" s="1"/>
  <c r="BD42" i="3"/>
  <c r="BD63" i="3" s="1"/>
  <c r="AW42" i="3"/>
  <c r="AW63" i="3" s="1"/>
  <c r="AU42" i="3"/>
  <c r="AU63" i="3" s="1"/>
  <c r="AT42" i="3"/>
  <c r="AQ42" i="3"/>
  <c r="AK42" i="3"/>
  <c r="AK63" i="3" s="1"/>
  <c r="AF42" i="3"/>
  <c r="AE42" i="3"/>
  <c r="AD42" i="3"/>
  <c r="AC42" i="3"/>
  <c r="O42" i="3"/>
  <c r="M42" i="3"/>
  <c r="M63" i="3" s="1"/>
  <c r="AJ41" i="3"/>
  <c r="AI41" i="3"/>
  <c r="AH41" i="3"/>
  <c r="AG41" i="3"/>
  <c r="AF41" i="3"/>
  <c r="AE41" i="3"/>
  <c r="AD41" i="3"/>
  <c r="AC41" i="3"/>
  <c r="AJ40" i="3"/>
  <c r="AI40" i="3"/>
  <c r="AH40" i="3"/>
  <c r="AG40" i="3"/>
  <c r="AF40" i="3"/>
  <c r="AE40" i="3"/>
  <c r="AD40" i="3"/>
  <c r="AC40" i="3"/>
  <c r="AJ39" i="3"/>
  <c r="AI39" i="3"/>
  <c r="AH39" i="3"/>
  <c r="AG39" i="3"/>
  <c r="AF39" i="3"/>
  <c r="AE39" i="3"/>
  <c r="AD39" i="3"/>
  <c r="AC39" i="3"/>
  <c r="AJ38" i="3"/>
  <c r="AI38" i="3"/>
  <c r="AH38" i="3"/>
  <c r="AG38" i="3"/>
  <c r="AF38" i="3"/>
  <c r="AE38" i="3"/>
  <c r="AD38" i="3"/>
  <c r="AC38" i="3"/>
  <c r="AJ37" i="3"/>
  <c r="AI37" i="3"/>
  <c r="AH37" i="3"/>
  <c r="AG37" i="3"/>
  <c r="AF37" i="3"/>
  <c r="AE37" i="3"/>
  <c r="AD37" i="3"/>
  <c r="AC37" i="3"/>
  <c r="AJ36" i="3"/>
  <c r="AI36" i="3"/>
  <c r="AH36" i="3"/>
  <c r="AG36" i="3"/>
  <c r="AF36" i="3"/>
  <c r="AE36" i="3"/>
  <c r="AD36" i="3"/>
  <c r="AC36" i="3"/>
  <c r="AJ35" i="3"/>
  <c r="AI35" i="3"/>
  <c r="AH35" i="3"/>
  <c r="AG35" i="3"/>
  <c r="AF35" i="3"/>
  <c r="AE35" i="3"/>
  <c r="AD35" i="3"/>
  <c r="AC35" i="3"/>
  <c r="AJ34" i="3"/>
  <c r="AI34" i="3"/>
  <c r="AH34" i="3"/>
  <c r="AG34" i="3"/>
  <c r="AF34" i="3"/>
  <c r="AE34" i="3"/>
  <c r="AD34" i="3"/>
  <c r="AC34" i="3"/>
  <c r="AJ33" i="3"/>
  <c r="AI33" i="3"/>
  <c r="AH33" i="3"/>
  <c r="AG33" i="3"/>
  <c r="AF33" i="3"/>
  <c r="AE33" i="3"/>
  <c r="AD33" i="3"/>
  <c r="AC33" i="3"/>
  <c r="AJ32" i="3"/>
  <c r="AI32" i="3"/>
  <c r="AH32" i="3"/>
  <c r="AG32" i="3"/>
  <c r="AF32" i="3"/>
  <c r="AE32" i="3"/>
  <c r="AD32" i="3"/>
  <c r="AC32" i="3"/>
  <c r="AJ31" i="3"/>
  <c r="AI31" i="3"/>
  <c r="AH31" i="3"/>
  <c r="AG31" i="3"/>
  <c r="AF31" i="3"/>
  <c r="AE31" i="3"/>
  <c r="AD31" i="3"/>
  <c r="AC31" i="3"/>
  <c r="AJ30" i="3"/>
  <c r="AI30" i="3"/>
  <c r="AH30" i="3"/>
  <c r="AG30" i="3"/>
  <c r="AF30" i="3"/>
  <c r="AE30" i="3"/>
  <c r="AD30" i="3"/>
  <c r="AC30" i="3"/>
  <c r="AJ29" i="3"/>
  <c r="AI29" i="3"/>
  <c r="AH29" i="3"/>
  <c r="AG29" i="3"/>
  <c r="AF29" i="3"/>
  <c r="AE29" i="3"/>
  <c r="AD29" i="3"/>
  <c r="AC29" i="3"/>
  <c r="AJ28" i="3"/>
  <c r="AI28" i="3"/>
  <c r="AH28" i="3"/>
  <c r="AG28" i="3"/>
  <c r="AF28" i="3"/>
  <c r="AE28" i="3"/>
  <c r="AD28" i="3"/>
  <c r="AC28" i="3"/>
  <c r="AJ27" i="3"/>
  <c r="AI27" i="3"/>
  <c r="AH27" i="3"/>
  <c r="AG27" i="3"/>
  <c r="AF27" i="3"/>
  <c r="AE27" i="3"/>
  <c r="AD27" i="3"/>
  <c r="AC27" i="3"/>
  <c r="AJ26" i="3"/>
  <c r="AI26" i="3"/>
  <c r="AH26" i="3"/>
  <c r="AG26" i="3"/>
  <c r="AF26" i="3"/>
  <c r="AE26" i="3"/>
  <c r="AD26" i="3"/>
  <c r="AC26" i="3"/>
  <c r="AJ25" i="3"/>
  <c r="AI25" i="3"/>
  <c r="AH25" i="3"/>
  <c r="AG25" i="3"/>
  <c r="AF25" i="3"/>
  <c r="AE25" i="3"/>
  <c r="AD25" i="3"/>
  <c r="AC25" i="3"/>
  <c r="AJ24" i="3"/>
  <c r="AI24" i="3"/>
  <c r="AH24" i="3"/>
  <c r="AG24" i="3"/>
  <c r="AF24" i="3"/>
  <c r="AE24" i="3"/>
  <c r="AD24" i="3"/>
  <c r="AC24" i="3"/>
  <c r="AJ23" i="3"/>
  <c r="AI23" i="3"/>
  <c r="AH23" i="3"/>
  <c r="AG23" i="3"/>
  <c r="AF23" i="3"/>
  <c r="AE23" i="3"/>
  <c r="AD23" i="3"/>
  <c r="AC23" i="3"/>
  <c r="AJ22" i="3"/>
  <c r="AI22" i="3"/>
  <c r="AH22" i="3"/>
  <c r="AG22" i="3"/>
  <c r="AF22" i="3"/>
  <c r="AE22" i="3"/>
  <c r="AD22" i="3"/>
  <c r="AC22" i="3"/>
  <c r="AJ21" i="3"/>
  <c r="AI21" i="3"/>
  <c r="AH21" i="3"/>
  <c r="AG21" i="3"/>
  <c r="AF21" i="3"/>
  <c r="AE21" i="3"/>
  <c r="AD21" i="3"/>
  <c r="AC21" i="3"/>
  <c r="AJ20" i="3"/>
  <c r="AI20" i="3"/>
  <c r="AH20" i="3"/>
  <c r="AG20" i="3"/>
  <c r="AF20" i="3"/>
  <c r="AE20" i="3"/>
  <c r="AD20" i="3"/>
  <c r="AC20" i="3"/>
  <c r="AJ19" i="3"/>
  <c r="AI19" i="3"/>
  <c r="AH19" i="3"/>
  <c r="AG19" i="3"/>
  <c r="AF19" i="3"/>
  <c r="AE19" i="3"/>
  <c r="AD19" i="3"/>
  <c r="AC19" i="3"/>
  <c r="AJ18" i="3"/>
  <c r="AI18" i="3"/>
  <c r="AH18" i="3"/>
  <c r="AG18" i="3"/>
  <c r="AF18" i="3"/>
  <c r="AE18" i="3"/>
  <c r="AD18" i="3"/>
  <c r="AC18" i="3"/>
  <c r="AJ17" i="3"/>
  <c r="AI17" i="3"/>
  <c r="AH17" i="3"/>
  <c r="AG17" i="3"/>
  <c r="AF17" i="3"/>
  <c r="AE17" i="3"/>
  <c r="AD17" i="3"/>
  <c r="AC17" i="3"/>
  <c r="AJ16" i="3"/>
  <c r="AI16" i="3"/>
  <c r="AH16" i="3"/>
  <c r="AG16" i="3"/>
  <c r="AF16" i="3"/>
  <c r="AE16" i="3"/>
  <c r="AD16" i="3"/>
  <c r="AC16" i="3"/>
  <c r="AJ15" i="3"/>
  <c r="AI15" i="3"/>
  <c r="AH15" i="3"/>
  <c r="AG15" i="3"/>
  <c r="AF15" i="3"/>
  <c r="AE15" i="3"/>
  <c r="AD15" i="3"/>
  <c r="AC15" i="3"/>
  <c r="AJ14" i="3"/>
  <c r="AI14" i="3"/>
  <c r="AH14" i="3"/>
  <c r="AG14" i="3"/>
  <c r="AF14" i="3"/>
  <c r="AE14" i="3"/>
  <c r="AD14" i="3"/>
  <c r="AC14" i="3"/>
  <c r="AJ13" i="3"/>
  <c r="AI13" i="3"/>
  <c r="AH13" i="3"/>
  <c r="AG13" i="3"/>
  <c r="AF13" i="3"/>
  <c r="AE13" i="3"/>
  <c r="AD13" i="3"/>
  <c r="AC13" i="3"/>
  <c r="AJ12" i="3"/>
  <c r="AI12" i="3"/>
  <c r="AH12" i="3"/>
  <c r="AG12" i="3"/>
  <c r="AF12" i="3"/>
  <c r="AE12" i="3"/>
  <c r="AD12" i="3"/>
  <c r="AC12" i="3"/>
  <c r="AJ11" i="3"/>
  <c r="AI11" i="3"/>
  <c r="AH11" i="3"/>
  <c r="AG11" i="3"/>
  <c r="AF11" i="3"/>
  <c r="AE11" i="3"/>
  <c r="AD11" i="3"/>
  <c r="AC11" i="3"/>
  <c r="AJ10" i="3"/>
  <c r="AI10" i="3"/>
  <c r="AH10" i="3"/>
  <c r="AG10" i="3"/>
  <c r="AF10" i="3"/>
  <c r="AE10" i="3"/>
  <c r="AD10" i="3"/>
  <c r="AC10" i="3"/>
  <c r="AJ9" i="3"/>
  <c r="AJ63" i="3" s="1"/>
  <c r="AI9" i="3"/>
  <c r="AI63" i="3" s="1"/>
  <c r="AH9" i="3"/>
  <c r="AH63" i="3" s="1"/>
  <c r="AG9" i="3"/>
  <c r="AG63" i="3" s="1"/>
  <c r="AF9" i="3"/>
  <c r="AF63" i="3" s="1"/>
  <c r="AE9" i="3"/>
  <c r="AD9" i="3"/>
  <c r="AD63" i="3" s="1"/>
  <c r="AC9" i="3"/>
  <c r="AC63" i="3" s="1"/>
  <c r="AT41" i="2"/>
  <c r="AQ41" i="2"/>
  <c r="O63" i="5" l="1"/>
  <c r="AE42" i="5"/>
  <c r="O42" i="4"/>
  <c r="M63" i="4"/>
  <c r="BU41" i="2"/>
  <c r="BU62" i="2" s="1"/>
  <c r="AW41" i="2"/>
  <c r="AW62" i="2" s="1"/>
  <c r="BE41" i="2"/>
  <c r="BE62" i="2" s="1"/>
  <c r="BM41" i="2"/>
  <c r="BM62" i="2" s="1"/>
  <c r="BD41" i="2"/>
  <c r="BS41" i="2"/>
  <c r="BS62" i="2" s="1"/>
  <c r="AU41" i="2"/>
  <c r="AU62" i="2" s="1"/>
  <c r="AK41" i="2"/>
  <c r="AK62" i="2" s="1"/>
  <c r="M41" i="2"/>
  <c r="O41" i="2" s="1"/>
  <c r="E62" i="2"/>
  <c r="F62" i="2"/>
  <c r="G62" i="2"/>
  <c r="H62" i="2"/>
  <c r="I62" i="2"/>
  <c r="J62" i="2"/>
  <c r="K62" i="2"/>
  <c r="L62" i="2"/>
  <c r="N62" i="2"/>
  <c r="P62" i="2"/>
  <c r="Q62" i="2"/>
  <c r="R62" i="2"/>
  <c r="S62" i="2"/>
  <c r="T62" i="2"/>
  <c r="U62" i="2"/>
  <c r="V62" i="2"/>
  <c r="X62" i="2"/>
  <c r="Y62" i="2"/>
  <c r="Z62" i="2"/>
  <c r="AA62" i="2"/>
  <c r="AB62" i="2"/>
  <c r="AL62" i="2"/>
  <c r="AM62" i="2"/>
  <c r="AN62" i="2"/>
  <c r="AO62" i="2"/>
  <c r="AV62" i="2"/>
  <c r="AX62" i="2"/>
  <c r="AY62" i="2"/>
  <c r="AZ62" i="2"/>
  <c r="BA62" i="2"/>
  <c r="BB62" i="2"/>
  <c r="BC62" i="2"/>
  <c r="BF62" i="2"/>
  <c r="BG62" i="2"/>
  <c r="BH62" i="2"/>
  <c r="BI62" i="2"/>
  <c r="BJ62" i="2"/>
  <c r="BK62" i="2"/>
  <c r="BL62" i="2"/>
  <c r="BN62" i="2"/>
  <c r="BO62" i="2"/>
  <c r="BP62" i="2"/>
  <c r="BQ62" i="2"/>
  <c r="BR62" i="2"/>
  <c r="BT62" i="2"/>
  <c r="BV62" i="2"/>
  <c r="BW62" i="2"/>
  <c r="BX62" i="2"/>
  <c r="BY62" i="2"/>
  <c r="BZ62" i="2"/>
  <c r="D62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G56" i="2"/>
  <c r="AG57" i="2"/>
  <c r="AG58" i="2"/>
  <c r="AG59" i="2"/>
  <c r="AG60" i="2"/>
  <c r="AG61" i="2"/>
  <c r="AJ8" i="2"/>
  <c r="AJ62" i="2" s="1"/>
  <c r="AI8" i="2"/>
  <c r="AI62" i="2" s="1"/>
  <c r="AH8" i="2"/>
  <c r="AH62" i="2" s="1"/>
  <c r="AG8" i="2"/>
  <c r="AG62" i="2" s="1"/>
  <c r="AF8" i="2"/>
  <c r="AF62" i="2" s="1"/>
  <c r="AE8" i="2"/>
  <c r="AE62" i="2" s="1"/>
  <c r="AD8" i="2"/>
  <c r="AC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E42" i="4" l="1"/>
  <c r="O63" i="4"/>
  <c r="M62" i="2"/>
  <c r="O62" i="2"/>
  <c r="BD62" i="2"/>
  <c r="W62" i="2"/>
  <c r="AE41" i="2"/>
  <c r="AC62" i="2"/>
  <c r="AD62" i="2"/>
</calcChain>
</file>

<file path=xl/sharedStrings.xml><?xml version="1.0" encoding="utf-8"?>
<sst xmlns="http://schemas.openxmlformats.org/spreadsheetml/2006/main" count="411" uniqueCount="93">
  <si>
    <t>Наименование региона</t>
  </si>
  <si>
    <t>Наименование СЕМ</t>
  </si>
  <si>
    <t>Июль</t>
  </si>
  <si>
    <t>Декабрь</t>
  </si>
  <si>
    <t>Ноябрь</t>
  </si>
  <si>
    <t>Октябрь</t>
  </si>
  <si>
    <t>Сентябрь</t>
  </si>
  <si>
    <t>Информация по освоению средств СЕМ в сфере электроэнергетики в 2024 году</t>
  </si>
  <si>
    <t>Акмолинская область</t>
  </si>
  <si>
    <t>ТОО "Кокшетау Энерго"</t>
  </si>
  <si>
    <t>АО "Акмолинская распределительная электросетевая компания"</t>
  </si>
  <si>
    <t>ТОО "Степногорск Энерготранзит"</t>
  </si>
  <si>
    <t>ТОО "ЭнергоПромКомпани"</t>
  </si>
  <si>
    <t>ТОО "Лайтэк"</t>
  </si>
  <si>
    <t>№ п/п</t>
  </si>
  <si>
    <t>Актюбинская область</t>
  </si>
  <si>
    <t>г. Астана</t>
  </si>
  <si>
    <t>АО "Астана-Региональная Электросетевая компания"</t>
  </si>
  <si>
    <t>г.Алматы и Алматинская область</t>
  </si>
  <si>
    <t>ТОО "Алатау Жарык Компаниясы"</t>
  </si>
  <si>
    <t>ТОО "Энергосистема"</t>
  </si>
  <si>
    <t>АО "Батыс транзит"</t>
  </si>
  <si>
    <t>АО "СНПС Актобемунайгаз"</t>
  </si>
  <si>
    <t>Атырауская область</t>
  </si>
  <si>
    <t>АО  «Атырау Жарык»</t>
  </si>
  <si>
    <t xml:space="preserve">ТОО «Энерго-Инвест» </t>
  </si>
  <si>
    <t>ТОО "ВостокЭнерджи"</t>
  </si>
  <si>
    <t>АО "Объединённая ЭнергоСервисная Компания" 
 (АО "ОЭСК")</t>
  </si>
  <si>
    <t>Область Абай</t>
  </si>
  <si>
    <t>ВКО</t>
  </si>
  <si>
    <t>ТОО «ВостокЭнерго»</t>
  </si>
  <si>
    <t>ТОО «Казцинк-Энерго»</t>
  </si>
  <si>
    <t>ТОО "Энергис"</t>
  </si>
  <si>
    <t>ТОО "СиП"</t>
  </si>
  <si>
    <t>АО "ТАТЭК"</t>
  </si>
  <si>
    <t xml:space="preserve">АО "Управляющая компания специальной экономической зоны "Хоргос- Восточные ворота" </t>
  </si>
  <si>
    <t>ТОО "КараталТранзит"</t>
  </si>
  <si>
    <t>Жамбылская область</t>
  </si>
  <si>
    <t>ТОО "ЖЭС"</t>
  </si>
  <si>
    <t>ЗКО</t>
  </si>
  <si>
    <t>ТОО "ЗапКазРЭК"</t>
  </si>
  <si>
    <t>АО "Западно-Казахстанская машиностроительная компания"</t>
  </si>
  <si>
    <t>АО "Аксайгазпромэнерго"</t>
  </si>
  <si>
    <t>ТОО "Қарағанды Жарық"</t>
  </si>
  <si>
    <t>ТОО "Карагандинская региональная энергетическая компания"</t>
  </si>
  <si>
    <t xml:space="preserve">Карагандинская область </t>
  </si>
  <si>
    <t>Костанайская область</t>
  </si>
  <si>
    <t>ТОО "Межрегионэнерготранзит</t>
  </si>
  <si>
    <t xml:space="preserve">ТОО "ЭПК-forfait" ("ЭПК-форфайт") </t>
  </si>
  <si>
    <t>ТОО "ЭПК Atica" (ЭПК Атика)</t>
  </si>
  <si>
    <t>КГП "Костанайюжэлектросервис"</t>
  </si>
  <si>
    <t xml:space="preserve"> ГКП "Житикаракоммунэнерго"</t>
  </si>
  <si>
    <t xml:space="preserve">ГКП ПХО "Лисаковскгоркоммунэнерго" </t>
  </si>
  <si>
    <t>Кызылординская область</t>
  </si>
  <si>
    <t>АО "Кызылординская распределительная электросетевая компания"</t>
  </si>
  <si>
    <t>ГКП "Актауское управление электрических сетей"</t>
  </si>
  <si>
    <t>АО "Мангистауская региональная электросетевая компания"</t>
  </si>
  <si>
    <t>"Озенэнергосервис" МКК</t>
  </si>
  <si>
    <t>Мангистауская область</t>
  </si>
  <si>
    <t>Павлодарская область</t>
  </si>
  <si>
    <t>Акционерное общество «Павлодарская Распределительная Электросетевая Компания»</t>
  </si>
  <si>
    <t>ТОО «Энергоуправление»</t>
  </si>
  <si>
    <t>ТОО«Горэлектросеть»</t>
  </si>
  <si>
    <t>ТОО "Павлодарский нефтехимический завод"</t>
  </si>
  <si>
    <t>СКО</t>
  </si>
  <si>
    <t>АО "Северо-Казахстанская Распределительная Электросетевая Компания"</t>
  </si>
  <si>
    <t>АО «Жезказганская распределительная электросетевая компания»</t>
  </si>
  <si>
    <t>Туркестанская область</t>
  </si>
  <si>
    <t>ТОО "Уранэнерго"</t>
  </si>
  <si>
    <t>ТОО "Оңтүстік Жарық Транзит"</t>
  </si>
  <si>
    <t>Факт освоение за 1 полугодие 2024 года</t>
  </si>
  <si>
    <t>ИТОГО</t>
  </si>
  <si>
    <t>АО КЕГОК</t>
  </si>
  <si>
    <t>факт</t>
  </si>
  <si>
    <t>план</t>
  </si>
  <si>
    <t>Отклонение, %</t>
  </si>
  <si>
    <t>область Ұлытау</t>
  </si>
  <si>
    <t>Область Жетісу</t>
  </si>
  <si>
    <t>2024 жылы электр энергетикасы саласында ТМС қаражатын игеру жөніндегі ақпарат</t>
  </si>
  <si>
    <t>"Межрегионэнерготранзит" ЖШС</t>
  </si>
  <si>
    <t xml:space="preserve">Ақпарат </t>
  </si>
  <si>
    <t>27.08.2024 ж. жағдай бойынша бекітілген инвестициялық бағдарламаның орындалуы туралы</t>
  </si>
  <si>
    <t>млн. теңге</t>
  </si>
  <si>
    <t>ИБ-ның жалпы сомасы</t>
  </si>
  <si>
    <t>Тамыз</t>
  </si>
  <si>
    <t>жоспар</t>
  </si>
  <si>
    <t>ауытқу</t>
  </si>
  <si>
    <t>Жыл басынан</t>
  </si>
  <si>
    <t>Ақпарат</t>
  </si>
  <si>
    <t>20.08.2024 ж. жағдай бойынша бекітілген инвестициялық бағдарламаның орындалуы туралы</t>
  </si>
  <si>
    <t xml:space="preserve">Жыл басынан </t>
  </si>
  <si>
    <t>13.08.2024 ж. жағдай бойынша бекітілген инвестициялық бағдарламаның орындалуы туралы</t>
  </si>
  <si>
    <t>06.08.2024 ж. жағдай бойынша бекітілген инвестициялық бағдарламаның орындалуы туралы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</si>
</sst>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 applyAlignment="1">
      <alignment horizontal="center" vertical="center" wrapText="1"/>
    </xf>
    <xf numFmtId="0" fontId="1" fillId="0" borderId="3" xfId="0" applyFont="1" applyBorder="1"/>
    <xf numFmtId="4" fontId="1" fillId="0" borderId="0" xfId="0" applyNumberFormat="1" applyFont="1"/>
    <xf numFmtId="0" fontId="1" fillId="4" borderId="0" xfId="0" applyFont="1" applyFill="1"/>
    <xf numFmtId="3" fontId="1" fillId="0" borderId="1" xfId="0" applyNumberFormat="1" applyFont="1" applyBorder="1"/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3" fontId="1" fillId="0" borderId="0" xfId="0" applyNumberFormat="1" applyFont="1"/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62"/>
  <sheetViews>
    <sheetView topLeftCell="A2" zoomScale="99" zoomScaleNormal="99" zoomScaleSheetLayoutView="100" workbookViewId="0">
      <pane xSplit="4" ySplit="6" topLeftCell="AO8" activePane="bottomRight" state="frozen"/>
      <selection activeCell="A2" sqref="A2"/>
      <selection pane="topRight" activeCell="H2" sqref="H2"/>
      <selection pane="bottomLeft" activeCell="A7" sqref="A7"/>
      <selection pane="bottomRight" activeCell="AS66" sqref="AS66"/>
    </sheetView>
  </sheetViews>
  <sheetFormatPr defaultColWidth="9.109375" defaultRowHeight="18" x14ac:dyDescent="0.35"/>
  <cols>
    <col min="1" max="1" width="8.6640625" style="1" hidden="1" customWidth="1"/>
    <col min="2" max="2" width="30.33203125" style="1" hidden="1" customWidth="1"/>
    <col min="3" max="3" width="45.6640625" style="1" hidden="1" customWidth="1"/>
    <col min="4" max="4" width="22.5546875" style="1" customWidth="1"/>
    <col min="5" max="5" width="16.5546875" style="1" hidden="1" customWidth="1"/>
    <col min="6" max="9" width="14.6640625" style="1" hidden="1" customWidth="1"/>
    <col min="10" max="10" width="19.44140625" style="1" hidden="1" customWidth="1"/>
    <col min="11" max="11" width="14.6640625" style="1" hidden="1" customWidth="1"/>
    <col min="12" max="21" width="17" style="1" hidden="1" customWidth="1"/>
    <col min="22" max="22" width="16.5546875" style="1" hidden="1" customWidth="1"/>
    <col min="23" max="23" width="14.6640625" style="1" hidden="1" customWidth="1"/>
    <col min="24" max="25" width="15.6640625" style="1" hidden="1" customWidth="1"/>
    <col min="26" max="40" width="14.6640625" style="1" hidden="1" customWidth="1"/>
    <col min="41" max="41" width="18.33203125" style="1" customWidth="1"/>
    <col min="42" max="46" width="14.6640625" style="1" customWidth="1"/>
    <col min="47" max="49" width="14.6640625" style="1" hidden="1" customWidth="1"/>
    <col min="50" max="50" width="16" style="1" hidden="1" customWidth="1"/>
    <col min="51" max="70" width="14.6640625" style="1" hidden="1" customWidth="1"/>
    <col min="71" max="74" width="16.33203125" style="1" hidden="1" customWidth="1"/>
    <col min="75" max="78" width="14.6640625" style="1" hidden="1" customWidth="1"/>
    <col min="79" max="79" width="18.88671875" style="1" customWidth="1"/>
    <col min="80" max="80" width="10.5546875" style="1" customWidth="1"/>
    <col min="81" max="81" width="11.5546875" style="1" bestFit="1" customWidth="1"/>
    <col min="82" max="82" width="10.6640625" style="1" customWidth="1"/>
    <col min="83" max="83" width="16.6640625" style="1" customWidth="1"/>
    <col min="84" max="84" width="11.33203125" style="1" customWidth="1"/>
    <col min="85" max="85" width="16.109375" style="1" customWidth="1"/>
    <col min="86" max="16384" width="9.109375" style="1"/>
  </cols>
  <sheetData>
    <row r="1" spans="1:78" ht="41.25" customHeight="1" x14ac:dyDescent="0.35">
      <c r="A1" s="32" t="s">
        <v>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</row>
    <row r="2" spans="1:78" s="6" customFormat="1" ht="41.25" customHeight="1" x14ac:dyDescent="0.35">
      <c r="A2" s="8"/>
      <c r="B2" s="8"/>
      <c r="C2" s="8"/>
      <c r="D2" s="25" t="s">
        <v>92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</row>
    <row r="3" spans="1:78" s="6" customFormat="1" ht="18.75" customHeight="1" x14ac:dyDescent="0.35">
      <c r="A3" s="11"/>
      <c r="B3" s="11"/>
      <c r="C3" s="11"/>
      <c r="D3" s="24" t="s">
        <v>80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</row>
    <row r="4" spans="1:78" s="6" customFormat="1" ht="18.75" customHeight="1" x14ac:dyDescent="0.35">
      <c r="A4" s="11"/>
      <c r="B4" s="11"/>
      <c r="C4" s="11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</row>
    <row r="5" spans="1:78" s="6" customFormat="1" ht="41.25" customHeight="1" x14ac:dyDescent="0.3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39" t="s">
        <v>82</v>
      </c>
      <c r="AT5" s="39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</row>
    <row r="6" spans="1:78" s="3" customFormat="1" ht="37.5" customHeight="1" x14ac:dyDescent="0.3">
      <c r="A6" s="33" t="s">
        <v>14</v>
      </c>
      <c r="B6" s="33" t="s">
        <v>0</v>
      </c>
      <c r="C6" s="33" t="s">
        <v>1</v>
      </c>
      <c r="D6" s="26" t="s">
        <v>83</v>
      </c>
      <c r="E6" s="26" t="s">
        <v>70</v>
      </c>
      <c r="F6" s="26"/>
      <c r="G6" s="26"/>
      <c r="H6" s="26"/>
      <c r="I6" s="26"/>
      <c r="J6" s="26"/>
      <c r="K6" s="26"/>
      <c r="L6" s="26"/>
      <c r="M6" s="26" t="s">
        <v>2</v>
      </c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 t="s">
        <v>84</v>
      </c>
      <c r="AL6" s="26"/>
      <c r="AM6" s="26"/>
      <c r="AN6" s="26"/>
      <c r="AO6" s="26"/>
      <c r="AP6" s="26"/>
      <c r="AQ6" s="26"/>
      <c r="AR6" s="26" t="s">
        <v>87</v>
      </c>
      <c r="AS6" s="26"/>
      <c r="AT6" s="26"/>
      <c r="AU6" s="35" t="s">
        <v>6</v>
      </c>
      <c r="AV6" s="35"/>
      <c r="AW6" s="35"/>
      <c r="AX6" s="35"/>
      <c r="AY6" s="35"/>
      <c r="AZ6" s="35"/>
      <c r="BA6" s="35"/>
      <c r="BB6" s="35"/>
      <c r="BC6" s="35" t="s">
        <v>5</v>
      </c>
      <c r="BD6" s="35"/>
      <c r="BE6" s="35"/>
      <c r="BF6" s="35"/>
      <c r="BG6" s="35"/>
      <c r="BH6" s="35"/>
      <c r="BI6" s="35"/>
      <c r="BJ6" s="35"/>
      <c r="BK6" s="35" t="s">
        <v>4</v>
      </c>
      <c r="BL6" s="35"/>
      <c r="BM6" s="35"/>
      <c r="BN6" s="35"/>
      <c r="BO6" s="35"/>
      <c r="BP6" s="35"/>
      <c r="BQ6" s="35"/>
      <c r="BR6" s="35"/>
      <c r="BS6" s="35" t="s">
        <v>3</v>
      </c>
      <c r="BT6" s="35"/>
      <c r="BU6" s="35"/>
      <c r="BV6" s="35"/>
      <c r="BW6" s="35"/>
      <c r="BX6" s="35"/>
      <c r="BY6" s="35"/>
      <c r="BZ6" s="35"/>
    </row>
    <row r="7" spans="1:78" s="3" customFormat="1" ht="37.5" customHeight="1" x14ac:dyDescent="0.3">
      <c r="A7" s="34"/>
      <c r="B7" s="34"/>
      <c r="C7" s="34"/>
      <c r="D7" s="26"/>
      <c r="E7" s="26"/>
      <c r="F7" s="26"/>
      <c r="G7" s="26"/>
      <c r="H7" s="26"/>
      <c r="I7" s="26"/>
      <c r="J7" s="26"/>
      <c r="K7" s="26"/>
      <c r="L7" s="26"/>
      <c r="M7" s="26" t="s">
        <v>74</v>
      </c>
      <c r="N7" s="26"/>
      <c r="O7" s="26"/>
      <c r="P7" s="26"/>
      <c r="Q7" s="26"/>
      <c r="R7" s="26"/>
      <c r="S7" s="26"/>
      <c r="T7" s="26"/>
      <c r="U7" s="26" t="s">
        <v>73</v>
      </c>
      <c r="V7" s="26"/>
      <c r="W7" s="26"/>
      <c r="X7" s="26"/>
      <c r="Y7" s="26"/>
      <c r="Z7" s="26"/>
      <c r="AA7" s="26"/>
      <c r="AB7" s="26"/>
      <c r="AC7" s="26" t="s">
        <v>75</v>
      </c>
      <c r="AD7" s="26"/>
      <c r="AE7" s="26"/>
      <c r="AF7" s="26"/>
      <c r="AG7" s="26"/>
      <c r="AH7" s="26"/>
      <c r="AI7" s="26"/>
      <c r="AJ7" s="26"/>
      <c r="AK7" s="26" t="s">
        <v>85</v>
      </c>
      <c r="AL7" s="26"/>
      <c r="AM7" s="26"/>
      <c r="AN7" s="26"/>
      <c r="AO7" s="26"/>
      <c r="AP7" s="12" t="s">
        <v>73</v>
      </c>
      <c r="AQ7" s="12" t="s">
        <v>86</v>
      </c>
      <c r="AR7" s="12" t="s">
        <v>85</v>
      </c>
      <c r="AS7" s="12" t="s">
        <v>73</v>
      </c>
      <c r="AT7" s="12" t="s">
        <v>86</v>
      </c>
      <c r="AU7" s="36" t="s">
        <v>74</v>
      </c>
      <c r="AV7" s="37"/>
      <c r="AW7" s="37"/>
      <c r="AX7" s="37"/>
      <c r="AY7" s="37"/>
      <c r="AZ7" s="37"/>
      <c r="BA7" s="37"/>
      <c r="BB7" s="38"/>
      <c r="BC7" s="36" t="s">
        <v>74</v>
      </c>
      <c r="BD7" s="37"/>
      <c r="BE7" s="37"/>
      <c r="BF7" s="37"/>
      <c r="BG7" s="37"/>
      <c r="BH7" s="37"/>
      <c r="BI7" s="37"/>
      <c r="BJ7" s="38"/>
      <c r="BK7" s="36" t="s">
        <v>74</v>
      </c>
      <c r="BL7" s="37"/>
      <c r="BM7" s="37"/>
      <c r="BN7" s="37"/>
      <c r="BO7" s="37"/>
      <c r="BP7" s="37"/>
      <c r="BQ7" s="37"/>
      <c r="BR7" s="38"/>
      <c r="BS7" s="36" t="s">
        <v>74</v>
      </c>
      <c r="BT7" s="37"/>
      <c r="BU7" s="37"/>
      <c r="BV7" s="37"/>
      <c r="BW7" s="37"/>
      <c r="BX7" s="37"/>
      <c r="BY7" s="37"/>
      <c r="BZ7" s="38"/>
    </row>
    <row r="8" spans="1:78" ht="58.5" hidden="1" customHeight="1" x14ac:dyDescent="0.35">
      <c r="A8" s="13">
        <v>1</v>
      </c>
      <c r="B8" s="13" t="s">
        <v>16</v>
      </c>
      <c r="C8" s="13" t="s">
        <v>17</v>
      </c>
      <c r="D8" s="14">
        <v>6335.7265509999997</v>
      </c>
      <c r="E8" s="14">
        <v>0</v>
      </c>
      <c r="F8" s="14">
        <v>0</v>
      </c>
      <c r="G8" s="14">
        <v>3.2848709999999999</v>
      </c>
      <c r="H8" s="14">
        <v>10</v>
      </c>
      <c r="I8" s="14">
        <v>0</v>
      </c>
      <c r="J8" s="14">
        <v>0</v>
      </c>
      <c r="K8" s="14">
        <v>0</v>
      </c>
      <c r="L8" s="14">
        <v>0</v>
      </c>
      <c r="M8" s="14">
        <v>704.97755899999993</v>
      </c>
      <c r="N8" s="14">
        <v>7.1969999999999992</v>
      </c>
      <c r="O8" s="14">
        <v>0</v>
      </c>
      <c r="P8" s="14">
        <v>0</v>
      </c>
      <c r="Q8" s="15"/>
      <c r="R8" s="15"/>
      <c r="S8" s="15"/>
      <c r="T8" s="15"/>
      <c r="U8" s="2"/>
      <c r="V8" s="2"/>
      <c r="W8" s="2"/>
      <c r="X8" s="2"/>
      <c r="Y8" s="2"/>
      <c r="Z8" s="2"/>
      <c r="AA8" s="2"/>
      <c r="AB8" s="2"/>
      <c r="AC8" s="2">
        <f t="shared" ref="AC8:AJ8" si="0">U8/M8*100-100</f>
        <v>-100</v>
      </c>
      <c r="AD8" s="2">
        <f t="shared" si="0"/>
        <v>-100</v>
      </c>
      <c r="AE8" s="2" t="e">
        <f t="shared" si="0"/>
        <v>#DIV/0!</v>
      </c>
      <c r="AF8" s="2" t="e">
        <f t="shared" si="0"/>
        <v>#DIV/0!</v>
      </c>
      <c r="AG8" s="2" t="e">
        <f t="shared" si="0"/>
        <v>#DIV/0!</v>
      </c>
      <c r="AH8" s="2" t="e">
        <f t="shared" si="0"/>
        <v>#DIV/0!</v>
      </c>
      <c r="AI8" s="2" t="e">
        <f t="shared" si="0"/>
        <v>#DIV/0!</v>
      </c>
      <c r="AJ8" s="2" t="e">
        <f t="shared" si="0"/>
        <v>#DIV/0!</v>
      </c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</row>
    <row r="9" spans="1:78" ht="58.5" hidden="1" customHeight="1" x14ac:dyDescent="0.35">
      <c r="A9" s="13">
        <v>2</v>
      </c>
      <c r="B9" s="13" t="s">
        <v>18</v>
      </c>
      <c r="C9" s="13" t="s">
        <v>19</v>
      </c>
      <c r="D9" s="14">
        <v>28949.949246096428</v>
      </c>
      <c r="E9" s="14">
        <v>7</v>
      </c>
      <c r="F9" s="14">
        <v>0</v>
      </c>
      <c r="G9" s="14">
        <v>51</v>
      </c>
      <c r="H9" s="14">
        <v>12</v>
      </c>
      <c r="I9" s="14">
        <v>0</v>
      </c>
      <c r="J9" s="14">
        <v>0</v>
      </c>
      <c r="K9" s="14">
        <v>0</v>
      </c>
      <c r="L9" s="14">
        <v>0</v>
      </c>
      <c r="M9" s="15"/>
      <c r="N9" s="15"/>
      <c r="O9" s="15"/>
      <c r="P9" s="15"/>
      <c r="Q9" s="15"/>
      <c r="R9" s="15"/>
      <c r="S9" s="15"/>
      <c r="T9" s="15"/>
      <c r="U9" s="2"/>
      <c r="V9" s="2"/>
      <c r="W9" s="2"/>
      <c r="X9" s="2"/>
      <c r="Y9" s="2"/>
      <c r="Z9" s="2"/>
      <c r="AA9" s="2"/>
      <c r="AB9" s="2"/>
      <c r="AC9" s="2" t="e">
        <f t="shared" ref="AC9:AC61" si="1">U9/M9*100-100</f>
        <v>#DIV/0!</v>
      </c>
      <c r="AD9" s="2" t="e">
        <f t="shared" ref="AD9:AD61" si="2">V9/N9*100-100</f>
        <v>#DIV/0!</v>
      </c>
      <c r="AE9" s="2" t="e">
        <f t="shared" ref="AE9:AE61" si="3">W9/O9*100-100</f>
        <v>#DIV/0!</v>
      </c>
      <c r="AF9" s="2" t="e">
        <f t="shared" ref="AF9:AF61" si="4">X9/P9*100-100</f>
        <v>#DIV/0!</v>
      </c>
      <c r="AG9" s="2" t="e">
        <f t="shared" ref="AG9:AG61" si="5">Y9/Q9*100-100</f>
        <v>#DIV/0!</v>
      </c>
      <c r="AH9" s="2" t="e">
        <f t="shared" ref="AH9:AH61" si="6">Z9/R9*100-100</f>
        <v>#DIV/0!</v>
      </c>
      <c r="AI9" s="2" t="e">
        <f t="shared" ref="AI9:AI61" si="7">AA9/S9*100-100</f>
        <v>#DIV/0!</v>
      </c>
      <c r="AJ9" s="2" t="e">
        <f t="shared" ref="AJ9:AJ61" si="8">AB9/T9*100-100</f>
        <v>#DIV/0!</v>
      </c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5"/>
      <c r="BX9" s="15"/>
      <c r="BY9" s="15"/>
      <c r="BZ9" s="15"/>
    </row>
    <row r="10" spans="1:78" ht="58.5" hidden="1" customHeight="1" x14ac:dyDescent="0.35">
      <c r="A10" s="13">
        <v>3</v>
      </c>
      <c r="B10" s="27" t="s">
        <v>8</v>
      </c>
      <c r="C10" s="13" t="s">
        <v>9</v>
      </c>
      <c r="D10" s="14">
        <v>2700.0000014122234</v>
      </c>
      <c r="E10" s="14">
        <v>0</v>
      </c>
      <c r="F10" s="14">
        <v>0</v>
      </c>
      <c r="G10" s="14">
        <v>39.897042999999996</v>
      </c>
      <c r="H10" s="14">
        <v>5</v>
      </c>
      <c r="I10" s="14">
        <v>0</v>
      </c>
      <c r="J10" s="14">
        <v>0</v>
      </c>
      <c r="K10" s="14">
        <v>0</v>
      </c>
      <c r="L10" s="14">
        <v>0</v>
      </c>
      <c r="M10" s="14">
        <v>583.51897799999995</v>
      </c>
      <c r="N10" s="14">
        <v>40.639999999999993</v>
      </c>
      <c r="O10" s="14"/>
      <c r="P10" s="14"/>
      <c r="Q10" s="17"/>
      <c r="R10" s="17"/>
      <c r="S10" s="17"/>
      <c r="T10" s="17"/>
      <c r="U10" s="2"/>
      <c r="V10" s="2"/>
      <c r="W10" s="2"/>
      <c r="X10" s="2"/>
      <c r="Y10" s="2"/>
      <c r="Z10" s="2"/>
      <c r="AA10" s="2"/>
      <c r="AB10" s="2"/>
      <c r="AC10" s="2">
        <f t="shared" si="1"/>
        <v>-100</v>
      </c>
      <c r="AD10" s="2">
        <f t="shared" si="2"/>
        <v>-100</v>
      </c>
      <c r="AE10" s="2" t="e">
        <f t="shared" si="3"/>
        <v>#DIV/0!</v>
      </c>
      <c r="AF10" s="2" t="e">
        <f t="shared" si="4"/>
        <v>#DIV/0!</v>
      </c>
      <c r="AG10" s="2" t="e">
        <f t="shared" si="5"/>
        <v>#DIV/0!</v>
      </c>
      <c r="AH10" s="2" t="e">
        <f t="shared" si="6"/>
        <v>#DIV/0!</v>
      </c>
      <c r="AI10" s="2" t="e">
        <f t="shared" si="7"/>
        <v>#DIV/0!</v>
      </c>
      <c r="AJ10" s="2" t="e">
        <f t="shared" si="8"/>
        <v>#DIV/0!</v>
      </c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6"/>
      <c r="AV10" s="16"/>
      <c r="AW10" s="16"/>
      <c r="AX10" s="16"/>
      <c r="AY10" s="16"/>
      <c r="AZ10" s="16"/>
      <c r="BA10" s="16"/>
      <c r="BB10" s="16"/>
      <c r="BC10" s="17"/>
      <c r="BD10" s="17"/>
      <c r="BE10" s="16"/>
      <c r="BF10" s="16"/>
      <c r="BG10" s="17"/>
      <c r="BH10" s="17"/>
      <c r="BI10" s="17"/>
      <c r="BJ10" s="17"/>
      <c r="BK10" s="17"/>
      <c r="BL10" s="17"/>
      <c r="BM10" s="16"/>
      <c r="BN10" s="16"/>
      <c r="BO10" s="17"/>
      <c r="BP10" s="17"/>
      <c r="BQ10" s="17"/>
      <c r="BR10" s="17"/>
      <c r="BS10" s="17"/>
      <c r="BT10" s="17"/>
      <c r="BU10" s="16"/>
      <c r="BV10" s="16"/>
      <c r="BW10" s="17"/>
      <c r="BX10" s="17"/>
      <c r="BY10" s="17"/>
      <c r="BZ10" s="17"/>
    </row>
    <row r="11" spans="1:78" ht="58.5" hidden="1" customHeight="1" x14ac:dyDescent="0.35">
      <c r="A11" s="13">
        <v>4</v>
      </c>
      <c r="B11" s="28"/>
      <c r="C11" s="13" t="s">
        <v>10</v>
      </c>
      <c r="D11" s="14">
        <v>8234.8363790000003</v>
      </c>
      <c r="E11" s="14">
        <v>1088.509176</v>
      </c>
      <c r="F11" s="14">
        <v>210.24999999999997</v>
      </c>
      <c r="G11" s="14">
        <v>1806.7732900000001</v>
      </c>
      <c r="H11" s="14">
        <v>272.82</v>
      </c>
      <c r="I11" s="14">
        <v>0</v>
      </c>
      <c r="J11" s="14">
        <v>0</v>
      </c>
      <c r="K11" s="14">
        <v>0</v>
      </c>
      <c r="L11" s="14">
        <v>0</v>
      </c>
      <c r="M11" s="14">
        <v>626.04222099999993</v>
      </c>
      <c r="N11" s="14">
        <v>591.56900000000007</v>
      </c>
      <c r="O11" s="14">
        <v>1337.57908</v>
      </c>
      <c r="P11" s="14">
        <v>207.18</v>
      </c>
      <c r="Q11" s="17"/>
      <c r="R11" s="17"/>
      <c r="S11" s="17"/>
      <c r="T11" s="17"/>
      <c r="U11" s="2"/>
      <c r="V11" s="2"/>
      <c r="W11" s="2"/>
      <c r="X11" s="2"/>
      <c r="Y11" s="2"/>
      <c r="Z11" s="2"/>
      <c r="AA11" s="2"/>
      <c r="AB11" s="2"/>
      <c r="AC11" s="2">
        <f t="shared" si="1"/>
        <v>-100</v>
      </c>
      <c r="AD11" s="2">
        <f t="shared" si="2"/>
        <v>-100</v>
      </c>
      <c r="AE11" s="2">
        <f t="shared" si="3"/>
        <v>-100</v>
      </c>
      <c r="AF11" s="2">
        <f t="shared" si="4"/>
        <v>-100</v>
      </c>
      <c r="AG11" s="2" t="e">
        <f t="shared" si="5"/>
        <v>#DIV/0!</v>
      </c>
      <c r="AH11" s="2" t="e">
        <f t="shared" si="6"/>
        <v>#DIV/0!</v>
      </c>
      <c r="AI11" s="2" t="e">
        <f t="shared" si="7"/>
        <v>#DIV/0!</v>
      </c>
      <c r="AJ11" s="2" t="e">
        <f t="shared" si="8"/>
        <v>#DIV/0!</v>
      </c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7"/>
      <c r="BH11" s="17"/>
      <c r="BI11" s="17"/>
      <c r="BJ11" s="17"/>
      <c r="BK11" s="16"/>
      <c r="BL11" s="16"/>
      <c r="BM11" s="16"/>
      <c r="BN11" s="16"/>
      <c r="BO11" s="17"/>
      <c r="BP11" s="17"/>
      <c r="BQ11" s="17"/>
      <c r="BR11" s="17"/>
      <c r="BS11" s="16"/>
      <c r="BT11" s="16"/>
      <c r="BU11" s="16"/>
      <c r="BV11" s="16"/>
      <c r="BW11" s="17"/>
      <c r="BX11" s="17"/>
      <c r="BY11" s="17"/>
      <c r="BZ11" s="17"/>
    </row>
    <row r="12" spans="1:78" ht="58.5" hidden="1" customHeight="1" x14ac:dyDescent="0.35">
      <c r="A12" s="13">
        <v>5</v>
      </c>
      <c r="B12" s="28"/>
      <c r="C12" s="13" t="s">
        <v>11</v>
      </c>
      <c r="D12" s="14">
        <v>512.75017500000013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7"/>
      <c r="N12" s="17"/>
      <c r="O12" s="17"/>
      <c r="P12" s="17"/>
      <c r="Q12" s="17"/>
      <c r="R12" s="17"/>
      <c r="S12" s="17"/>
      <c r="T12" s="17"/>
      <c r="U12" s="2"/>
      <c r="V12" s="2"/>
      <c r="W12" s="2"/>
      <c r="X12" s="2"/>
      <c r="Y12" s="2"/>
      <c r="Z12" s="2"/>
      <c r="AA12" s="2"/>
      <c r="AB12" s="2"/>
      <c r="AC12" s="2" t="e">
        <f t="shared" si="1"/>
        <v>#DIV/0!</v>
      </c>
      <c r="AD12" s="2" t="e">
        <f t="shared" si="2"/>
        <v>#DIV/0!</v>
      </c>
      <c r="AE12" s="2" t="e">
        <f t="shared" si="3"/>
        <v>#DIV/0!</v>
      </c>
      <c r="AF12" s="2" t="e">
        <f t="shared" si="4"/>
        <v>#DIV/0!</v>
      </c>
      <c r="AG12" s="2" t="e">
        <f t="shared" si="5"/>
        <v>#DIV/0!</v>
      </c>
      <c r="AH12" s="2" t="e">
        <f t="shared" si="6"/>
        <v>#DIV/0!</v>
      </c>
      <c r="AI12" s="2" t="e">
        <f t="shared" si="7"/>
        <v>#DIV/0!</v>
      </c>
      <c r="AJ12" s="2" t="e">
        <f t="shared" si="8"/>
        <v>#DIV/0!</v>
      </c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6"/>
      <c r="BF12" s="16"/>
      <c r="BG12" s="17"/>
      <c r="BH12" s="17"/>
      <c r="BI12" s="17"/>
      <c r="BJ12" s="17"/>
      <c r="BK12" s="17"/>
      <c r="BL12" s="17"/>
      <c r="BM12" s="16"/>
      <c r="BN12" s="16"/>
      <c r="BO12" s="17"/>
      <c r="BP12" s="17"/>
      <c r="BQ12" s="17"/>
      <c r="BR12" s="17"/>
      <c r="BS12" s="17"/>
      <c r="BT12" s="17"/>
      <c r="BU12" s="16"/>
      <c r="BV12" s="16"/>
      <c r="BW12" s="17"/>
      <c r="BX12" s="17"/>
      <c r="BY12" s="17"/>
      <c r="BZ12" s="17"/>
    </row>
    <row r="13" spans="1:78" ht="58.5" hidden="1" customHeight="1" x14ac:dyDescent="0.35">
      <c r="A13" s="13">
        <v>6</v>
      </c>
      <c r="B13" s="28"/>
      <c r="C13" s="13" t="s">
        <v>12</v>
      </c>
      <c r="D13" s="14">
        <v>2.6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7"/>
      <c r="N13" s="17"/>
      <c r="O13" s="17"/>
      <c r="P13" s="17"/>
      <c r="Q13" s="17"/>
      <c r="R13" s="17"/>
      <c r="S13" s="17"/>
      <c r="T13" s="17"/>
      <c r="U13" s="2"/>
      <c r="V13" s="2"/>
      <c r="W13" s="2"/>
      <c r="X13" s="2"/>
      <c r="Y13" s="2"/>
      <c r="Z13" s="2"/>
      <c r="AA13" s="2"/>
      <c r="AB13" s="2"/>
      <c r="AC13" s="2" t="e">
        <f t="shared" si="1"/>
        <v>#DIV/0!</v>
      </c>
      <c r="AD13" s="2" t="e">
        <f t="shared" si="2"/>
        <v>#DIV/0!</v>
      </c>
      <c r="AE13" s="2" t="e">
        <f t="shared" si="3"/>
        <v>#DIV/0!</v>
      </c>
      <c r="AF13" s="2" t="e">
        <f t="shared" si="4"/>
        <v>#DIV/0!</v>
      </c>
      <c r="AG13" s="2" t="e">
        <f t="shared" si="5"/>
        <v>#DIV/0!</v>
      </c>
      <c r="AH13" s="2" t="e">
        <f t="shared" si="6"/>
        <v>#DIV/0!</v>
      </c>
      <c r="AI13" s="2" t="e">
        <f t="shared" si="7"/>
        <v>#DIV/0!</v>
      </c>
      <c r="AJ13" s="2" t="e">
        <f t="shared" si="8"/>
        <v>#DIV/0!</v>
      </c>
      <c r="AK13" s="14"/>
      <c r="AL13" s="14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</row>
    <row r="14" spans="1:78" ht="58.5" hidden="1" customHeight="1" x14ac:dyDescent="0.35">
      <c r="A14" s="13">
        <v>7</v>
      </c>
      <c r="B14" s="28"/>
      <c r="C14" s="13" t="s">
        <v>13</v>
      </c>
      <c r="D14" s="14">
        <v>287.92002002038015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7"/>
      <c r="N14" s="17"/>
      <c r="O14" s="17"/>
      <c r="P14" s="17"/>
      <c r="Q14" s="17"/>
      <c r="R14" s="17"/>
      <c r="S14" s="17"/>
      <c r="T14" s="17"/>
      <c r="U14" s="2"/>
      <c r="V14" s="2"/>
      <c r="W14" s="2"/>
      <c r="X14" s="2"/>
      <c r="Y14" s="2"/>
      <c r="Z14" s="2"/>
      <c r="AA14" s="2"/>
      <c r="AB14" s="2"/>
      <c r="AC14" s="2" t="e">
        <f t="shared" si="1"/>
        <v>#DIV/0!</v>
      </c>
      <c r="AD14" s="2" t="e">
        <f t="shared" si="2"/>
        <v>#DIV/0!</v>
      </c>
      <c r="AE14" s="2" t="e">
        <f t="shared" si="3"/>
        <v>#DIV/0!</v>
      </c>
      <c r="AF14" s="2" t="e">
        <f t="shared" si="4"/>
        <v>#DIV/0!</v>
      </c>
      <c r="AG14" s="2" t="e">
        <f t="shared" si="5"/>
        <v>#DIV/0!</v>
      </c>
      <c r="AH14" s="2" t="e">
        <f t="shared" si="6"/>
        <v>#DIV/0!</v>
      </c>
      <c r="AI14" s="2" t="e">
        <f t="shared" si="7"/>
        <v>#DIV/0!</v>
      </c>
      <c r="AJ14" s="2" t="e">
        <f t="shared" si="8"/>
        <v>#DIV/0!</v>
      </c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6"/>
      <c r="BD14" s="16"/>
      <c r="BE14" s="16"/>
      <c r="BF14" s="16"/>
      <c r="BG14" s="17"/>
      <c r="BH14" s="17"/>
      <c r="BI14" s="17"/>
      <c r="BJ14" s="17"/>
      <c r="BK14" s="16"/>
      <c r="BL14" s="16"/>
      <c r="BM14" s="16"/>
      <c r="BN14" s="16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</row>
    <row r="15" spans="1:78" ht="58.5" hidden="1" customHeight="1" x14ac:dyDescent="0.35">
      <c r="A15" s="13"/>
      <c r="B15" s="29"/>
      <c r="C15" s="13" t="s">
        <v>72</v>
      </c>
      <c r="D15" s="14"/>
      <c r="E15" s="14"/>
      <c r="F15" s="14"/>
      <c r="G15" s="14"/>
      <c r="H15" s="14"/>
      <c r="I15" s="14"/>
      <c r="J15" s="14"/>
      <c r="K15" s="14"/>
      <c r="L15" s="14"/>
      <c r="M15" s="17"/>
      <c r="N15" s="17"/>
      <c r="O15" s="17"/>
      <c r="P15" s="17"/>
      <c r="Q15" s="17"/>
      <c r="R15" s="17"/>
      <c r="S15" s="17"/>
      <c r="T15" s="17"/>
      <c r="U15" s="2"/>
      <c r="V15" s="2"/>
      <c r="W15" s="2"/>
      <c r="X15" s="2"/>
      <c r="Y15" s="2"/>
      <c r="Z15" s="2"/>
      <c r="AA15" s="2"/>
      <c r="AB15" s="2"/>
      <c r="AC15" s="2" t="e">
        <f t="shared" si="1"/>
        <v>#DIV/0!</v>
      </c>
      <c r="AD15" s="2" t="e">
        <f t="shared" si="2"/>
        <v>#DIV/0!</v>
      </c>
      <c r="AE15" s="2" t="e">
        <f t="shared" si="3"/>
        <v>#DIV/0!</v>
      </c>
      <c r="AF15" s="2" t="e">
        <f t="shared" si="4"/>
        <v>#DIV/0!</v>
      </c>
      <c r="AG15" s="2" t="e">
        <f t="shared" si="5"/>
        <v>#DIV/0!</v>
      </c>
      <c r="AH15" s="2" t="e">
        <f t="shared" si="6"/>
        <v>#DIV/0!</v>
      </c>
      <c r="AI15" s="2" t="e">
        <f t="shared" si="7"/>
        <v>#DIV/0!</v>
      </c>
      <c r="AJ15" s="2" t="e">
        <f t="shared" si="8"/>
        <v>#DIV/0!</v>
      </c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8"/>
      <c r="AV15" s="18"/>
      <c r="AW15" s="18"/>
      <c r="AX15" s="18"/>
      <c r="AY15" s="17"/>
      <c r="AZ15" s="17"/>
      <c r="BA15" s="17"/>
      <c r="BB15" s="17"/>
      <c r="BC15" s="16"/>
      <c r="BD15" s="16"/>
      <c r="BE15" s="16"/>
      <c r="BF15" s="16"/>
      <c r="BG15" s="17"/>
      <c r="BH15" s="17"/>
      <c r="BI15" s="17"/>
      <c r="BJ15" s="17"/>
      <c r="BK15" s="16"/>
      <c r="BL15" s="16"/>
      <c r="BM15" s="16"/>
      <c r="BN15" s="16"/>
      <c r="BO15" s="17"/>
      <c r="BP15" s="17"/>
      <c r="BQ15" s="17"/>
      <c r="BR15" s="17"/>
      <c r="BS15" s="17"/>
      <c r="BT15" s="17"/>
      <c r="BU15" s="18"/>
      <c r="BV15" s="18"/>
      <c r="BW15" s="17"/>
      <c r="BX15" s="17"/>
      <c r="BY15" s="17"/>
      <c r="BZ15" s="17"/>
    </row>
    <row r="16" spans="1:78" ht="58.5" hidden="1" customHeight="1" x14ac:dyDescent="0.35">
      <c r="A16" s="13">
        <v>8</v>
      </c>
      <c r="B16" s="27" t="s">
        <v>15</v>
      </c>
      <c r="C16" s="13" t="s">
        <v>20</v>
      </c>
      <c r="D16" s="14">
        <v>5673.64</v>
      </c>
      <c r="E16" s="14">
        <v>0</v>
      </c>
      <c r="F16" s="14">
        <v>0</v>
      </c>
      <c r="G16" s="14">
        <v>415.06362000000001</v>
      </c>
      <c r="H16" s="14">
        <v>50</v>
      </c>
      <c r="I16" s="14">
        <v>0</v>
      </c>
      <c r="J16" s="14">
        <v>0</v>
      </c>
      <c r="K16" s="14">
        <v>0</v>
      </c>
      <c r="L16" s="14">
        <v>0</v>
      </c>
      <c r="M16" s="14">
        <v>104.74248</v>
      </c>
      <c r="N16" s="14">
        <v>11.2</v>
      </c>
      <c r="O16" s="14">
        <v>316.63078000000002</v>
      </c>
      <c r="P16" s="14">
        <v>43</v>
      </c>
      <c r="Q16" s="17"/>
      <c r="R16" s="17"/>
      <c r="S16" s="17"/>
      <c r="T16" s="17"/>
      <c r="U16" s="2"/>
      <c r="V16" s="2"/>
      <c r="W16" s="2"/>
      <c r="X16" s="2"/>
      <c r="Y16" s="2"/>
      <c r="Z16" s="2"/>
      <c r="AA16" s="2"/>
      <c r="AB16" s="2"/>
      <c r="AC16" s="2">
        <f t="shared" si="1"/>
        <v>-100</v>
      </c>
      <c r="AD16" s="2">
        <f t="shared" si="2"/>
        <v>-100</v>
      </c>
      <c r="AE16" s="2">
        <f t="shared" si="3"/>
        <v>-100</v>
      </c>
      <c r="AF16" s="2">
        <f t="shared" si="4"/>
        <v>-100</v>
      </c>
      <c r="AG16" s="2" t="e">
        <f t="shared" si="5"/>
        <v>#DIV/0!</v>
      </c>
      <c r="AH16" s="2" t="e">
        <f t="shared" si="6"/>
        <v>#DIV/0!</v>
      </c>
      <c r="AI16" s="2" t="e">
        <f t="shared" si="7"/>
        <v>#DIV/0!</v>
      </c>
      <c r="AJ16" s="2" t="e">
        <f t="shared" si="8"/>
        <v>#DIV/0!</v>
      </c>
      <c r="AK16" s="14"/>
      <c r="AL16" s="14"/>
      <c r="AM16" s="14"/>
      <c r="AN16" s="14"/>
      <c r="AO16" s="17"/>
      <c r="AP16" s="17"/>
      <c r="AQ16" s="17"/>
      <c r="AR16" s="17"/>
      <c r="AS16" s="17"/>
      <c r="AT16" s="17"/>
      <c r="AU16" s="16"/>
      <c r="AV16" s="16"/>
      <c r="AW16" s="16"/>
      <c r="AX16" s="16"/>
      <c r="AY16" s="17"/>
      <c r="AZ16" s="17"/>
      <c r="BA16" s="17"/>
      <c r="BB16" s="17"/>
      <c r="BC16" s="16"/>
      <c r="BD16" s="16"/>
      <c r="BE16" s="16"/>
      <c r="BF16" s="16"/>
      <c r="BG16" s="17"/>
      <c r="BH16" s="17"/>
      <c r="BI16" s="17"/>
      <c r="BJ16" s="17"/>
      <c r="BK16" s="16"/>
      <c r="BL16" s="16"/>
      <c r="BM16" s="16"/>
      <c r="BN16" s="16"/>
      <c r="BO16" s="17"/>
      <c r="BP16" s="17"/>
      <c r="BQ16" s="17"/>
      <c r="BR16" s="17"/>
      <c r="BS16" s="17"/>
      <c r="BT16" s="17"/>
      <c r="BU16" s="16"/>
      <c r="BV16" s="16"/>
      <c r="BW16" s="17"/>
      <c r="BX16" s="17"/>
      <c r="BY16" s="17"/>
      <c r="BZ16" s="17"/>
    </row>
    <row r="17" spans="1:78" ht="58.5" hidden="1" customHeight="1" x14ac:dyDescent="0.35">
      <c r="A17" s="13">
        <v>9</v>
      </c>
      <c r="B17" s="28"/>
      <c r="C17" s="13" t="s">
        <v>21</v>
      </c>
      <c r="D17" s="14">
        <v>1091.4100000000001</v>
      </c>
      <c r="E17" s="14">
        <v>0</v>
      </c>
      <c r="F17" s="14">
        <v>0</v>
      </c>
      <c r="G17" s="14">
        <v>54.13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/>
      <c r="N17" s="14"/>
      <c r="O17" s="14">
        <v>32.479999999999997</v>
      </c>
      <c r="P17" s="17"/>
      <c r="Q17" s="14"/>
      <c r="R17" s="14"/>
      <c r="S17" s="17"/>
      <c r="T17" s="17"/>
      <c r="U17" s="2"/>
      <c r="V17" s="2"/>
      <c r="W17" s="2"/>
      <c r="X17" s="2"/>
      <c r="Y17" s="2"/>
      <c r="Z17" s="2"/>
      <c r="AA17" s="2"/>
      <c r="AB17" s="2"/>
      <c r="AC17" s="2" t="e">
        <f t="shared" si="1"/>
        <v>#DIV/0!</v>
      </c>
      <c r="AD17" s="2" t="e">
        <f t="shared" si="2"/>
        <v>#DIV/0!</v>
      </c>
      <c r="AE17" s="2">
        <f t="shared" si="3"/>
        <v>-100</v>
      </c>
      <c r="AF17" s="2" t="e">
        <f t="shared" si="4"/>
        <v>#DIV/0!</v>
      </c>
      <c r="AG17" s="2" t="e">
        <f t="shared" si="5"/>
        <v>#DIV/0!</v>
      </c>
      <c r="AH17" s="2" t="e">
        <f t="shared" si="6"/>
        <v>#DIV/0!</v>
      </c>
      <c r="AI17" s="2" t="e">
        <f t="shared" si="7"/>
        <v>#DIV/0!</v>
      </c>
      <c r="AJ17" s="2" t="e">
        <f t="shared" si="8"/>
        <v>#DIV/0!</v>
      </c>
      <c r="AK17" s="14"/>
      <c r="AL17" s="14"/>
      <c r="AM17" s="14"/>
      <c r="AN17" s="17"/>
      <c r="AO17" s="14"/>
      <c r="AP17" s="17"/>
      <c r="AQ17" s="17"/>
      <c r="AR17" s="17"/>
      <c r="AS17" s="17"/>
      <c r="AT17" s="17"/>
      <c r="AU17" s="16"/>
      <c r="AV17" s="16"/>
      <c r="AW17" s="17"/>
      <c r="AX17" s="17"/>
      <c r="AY17" s="17"/>
      <c r="AZ17" s="17"/>
      <c r="BA17" s="17"/>
      <c r="BB17" s="17"/>
      <c r="BC17" s="17"/>
      <c r="BD17" s="17"/>
      <c r="BE17" s="16"/>
      <c r="BF17" s="16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</row>
    <row r="18" spans="1:78" ht="58.5" hidden="1" customHeight="1" x14ac:dyDescent="0.35">
      <c r="A18" s="13">
        <v>10</v>
      </c>
      <c r="B18" s="28"/>
      <c r="C18" s="13" t="s">
        <v>22</v>
      </c>
      <c r="D18" s="14">
        <v>626.23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7"/>
      <c r="N18" s="17"/>
      <c r="O18" s="17"/>
      <c r="P18" s="17"/>
      <c r="Q18" s="17"/>
      <c r="R18" s="17"/>
      <c r="S18" s="17"/>
      <c r="T18" s="17"/>
      <c r="U18" s="2"/>
      <c r="V18" s="2"/>
      <c r="W18" s="2"/>
      <c r="X18" s="2"/>
      <c r="Y18" s="2"/>
      <c r="Z18" s="2"/>
      <c r="AA18" s="2"/>
      <c r="AB18" s="2"/>
      <c r="AC18" s="2" t="e">
        <f t="shared" si="1"/>
        <v>#DIV/0!</v>
      </c>
      <c r="AD18" s="2" t="e">
        <f t="shared" si="2"/>
        <v>#DIV/0!</v>
      </c>
      <c r="AE18" s="2" t="e">
        <f t="shared" si="3"/>
        <v>#DIV/0!</v>
      </c>
      <c r="AF18" s="2" t="e">
        <f t="shared" si="4"/>
        <v>#DIV/0!</v>
      </c>
      <c r="AG18" s="2" t="e">
        <f t="shared" si="5"/>
        <v>#DIV/0!</v>
      </c>
      <c r="AH18" s="2" t="e">
        <f t="shared" si="6"/>
        <v>#DIV/0!</v>
      </c>
      <c r="AI18" s="2" t="e">
        <f t="shared" si="7"/>
        <v>#DIV/0!</v>
      </c>
      <c r="AJ18" s="2" t="e">
        <f t="shared" si="8"/>
        <v>#DIV/0!</v>
      </c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6"/>
      <c r="BT18" s="16"/>
      <c r="BU18" s="17"/>
      <c r="BV18" s="17"/>
      <c r="BW18" s="17"/>
      <c r="BX18" s="17"/>
      <c r="BY18" s="17"/>
      <c r="BZ18" s="17"/>
    </row>
    <row r="19" spans="1:78" ht="58.5" hidden="1" customHeight="1" x14ac:dyDescent="0.35">
      <c r="A19" s="13"/>
      <c r="B19" s="29"/>
      <c r="C19" s="13" t="s">
        <v>72</v>
      </c>
      <c r="D19" s="14"/>
      <c r="E19" s="14"/>
      <c r="F19" s="14"/>
      <c r="G19" s="14"/>
      <c r="H19" s="14"/>
      <c r="I19" s="14"/>
      <c r="J19" s="14"/>
      <c r="K19" s="14"/>
      <c r="L19" s="14"/>
      <c r="M19" s="17"/>
      <c r="N19" s="17"/>
      <c r="O19" s="17"/>
      <c r="P19" s="17"/>
      <c r="Q19" s="17"/>
      <c r="R19" s="17"/>
      <c r="S19" s="17"/>
      <c r="T19" s="17"/>
      <c r="U19" s="2"/>
      <c r="V19" s="2"/>
      <c r="W19" s="2"/>
      <c r="X19" s="2"/>
      <c r="Y19" s="2"/>
      <c r="Z19" s="2"/>
      <c r="AA19" s="2"/>
      <c r="AB19" s="2"/>
      <c r="AC19" s="2" t="e">
        <f t="shared" si="1"/>
        <v>#DIV/0!</v>
      </c>
      <c r="AD19" s="2" t="e">
        <f t="shared" si="2"/>
        <v>#DIV/0!</v>
      </c>
      <c r="AE19" s="2" t="e">
        <f t="shared" si="3"/>
        <v>#DIV/0!</v>
      </c>
      <c r="AF19" s="2" t="e">
        <f t="shared" si="4"/>
        <v>#DIV/0!</v>
      </c>
      <c r="AG19" s="2" t="e">
        <f t="shared" si="5"/>
        <v>#DIV/0!</v>
      </c>
      <c r="AH19" s="2" t="e">
        <f t="shared" si="6"/>
        <v>#DIV/0!</v>
      </c>
      <c r="AI19" s="2" t="e">
        <f t="shared" si="7"/>
        <v>#DIV/0!</v>
      </c>
      <c r="AJ19" s="2" t="e">
        <f t="shared" si="8"/>
        <v>#DIV/0!</v>
      </c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6"/>
      <c r="BT19" s="16"/>
      <c r="BU19" s="17"/>
      <c r="BV19" s="17"/>
      <c r="BW19" s="17"/>
      <c r="BX19" s="17"/>
      <c r="BY19" s="17"/>
      <c r="BZ19" s="17"/>
    </row>
    <row r="20" spans="1:78" ht="58.5" hidden="1" customHeight="1" x14ac:dyDescent="0.35">
      <c r="A20" s="13">
        <v>11</v>
      </c>
      <c r="B20" s="27" t="s">
        <v>23</v>
      </c>
      <c r="C20" s="13" t="s">
        <v>24</v>
      </c>
      <c r="D20" s="14">
        <v>958.69900000000007</v>
      </c>
      <c r="E20" s="14">
        <v>92.603000000000009</v>
      </c>
      <c r="F20" s="14">
        <v>4</v>
      </c>
      <c r="G20" s="14">
        <v>863.82400000000007</v>
      </c>
      <c r="H20" s="14">
        <v>11</v>
      </c>
      <c r="I20" s="14">
        <v>0</v>
      </c>
      <c r="J20" s="14">
        <v>0</v>
      </c>
      <c r="K20" s="14">
        <v>0</v>
      </c>
      <c r="L20" s="14">
        <v>0</v>
      </c>
      <c r="M20" s="17"/>
      <c r="N20" s="17"/>
      <c r="O20" s="17"/>
      <c r="P20" s="17"/>
      <c r="Q20" s="17"/>
      <c r="R20" s="17"/>
      <c r="S20" s="17"/>
      <c r="T20" s="17"/>
      <c r="U20" s="2"/>
      <c r="V20" s="2"/>
      <c r="W20" s="2"/>
      <c r="X20" s="2"/>
      <c r="Y20" s="2"/>
      <c r="Z20" s="2"/>
      <c r="AA20" s="2"/>
      <c r="AB20" s="2"/>
      <c r="AC20" s="2" t="e">
        <f t="shared" si="1"/>
        <v>#DIV/0!</v>
      </c>
      <c r="AD20" s="2" t="e">
        <f t="shared" si="2"/>
        <v>#DIV/0!</v>
      </c>
      <c r="AE20" s="2" t="e">
        <f t="shared" si="3"/>
        <v>#DIV/0!</v>
      </c>
      <c r="AF20" s="2" t="e">
        <f t="shared" si="4"/>
        <v>#DIV/0!</v>
      </c>
      <c r="AG20" s="2" t="e">
        <f t="shared" si="5"/>
        <v>#DIV/0!</v>
      </c>
      <c r="AH20" s="2" t="e">
        <f t="shared" si="6"/>
        <v>#DIV/0!</v>
      </c>
      <c r="AI20" s="2" t="e">
        <f t="shared" si="7"/>
        <v>#DIV/0!</v>
      </c>
      <c r="AJ20" s="2" t="e">
        <f t="shared" si="8"/>
        <v>#DIV/0!</v>
      </c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</row>
    <row r="21" spans="1:78" ht="58.5" hidden="1" customHeight="1" x14ac:dyDescent="0.35">
      <c r="A21" s="13"/>
      <c r="B21" s="29"/>
      <c r="C21" s="13" t="s">
        <v>72</v>
      </c>
      <c r="D21" s="14"/>
      <c r="E21" s="14"/>
      <c r="F21" s="14"/>
      <c r="G21" s="14"/>
      <c r="H21" s="14"/>
      <c r="I21" s="14"/>
      <c r="J21" s="14"/>
      <c r="K21" s="14"/>
      <c r="L21" s="14"/>
      <c r="M21" s="17"/>
      <c r="N21" s="17"/>
      <c r="O21" s="17"/>
      <c r="P21" s="17"/>
      <c r="Q21" s="17"/>
      <c r="R21" s="17"/>
      <c r="S21" s="17"/>
      <c r="T21" s="17"/>
      <c r="U21" s="2"/>
      <c r="V21" s="2"/>
      <c r="W21" s="2"/>
      <c r="X21" s="2"/>
      <c r="Y21" s="2"/>
      <c r="Z21" s="2"/>
      <c r="AA21" s="2"/>
      <c r="AB21" s="2"/>
      <c r="AC21" s="2" t="e">
        <f t="shared" si="1"/>
        <v>#DIV/0!</v>
      </c>
      <c r="AD21" s="2" t="e">
        <f t="shared" si="2"/>
        <v>#DIV/0!</v>
      </c>
      <c r="AE21" s="2" t="e">
        <f t="shared" si="3"/>
        <v>#DIV/0!</v>
      </c>
      <c r="AF21" s="2" t="e">
        <f t="shared" si="4"/>
        <v>#DIV/0!</v>
      </c>
      <c r="AG21" s="2" t="e">
        <f t="shared" si="5"/>
        <v>#DIV/0!</v>
      </c>
      <c r="AH21" s="2" t="e">
        <f t="shared" si="6"/>
        <v>#DIV/0!</v>
      </c>
      <c r="AI21" s="2" t="e">
        <f t="shared" si="7"/>
        <v>#DIV/0!</v>
      </c>
      <c r="AJ21" s="2" t="e">
        <f t="shared" si="8"/>
        <v>#DIV/0!</v>
      </c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</row>
    <row r="22" spans="1:78" ht="58.5" hidden="1" customHeight="1" x14ac:dyDescent="0.35">
      <c r="A22" s="13">
        <v>12</v>
      </c>
      <c r="B22" s="30" t="s">
        <v>28</v>
      </c>
      <c r="C22" s="13" t="s">
        <v>25</v>
      </c>
      <c r="D22" s="14">
        <v>19.456000000000003</v>
      </c>
      <c r="E22" s="14">
        <v>0</v>
      </c>
      <c r="F22" s="14">
        <v>0</v>
      </c>
      <c r="G22" s="14">
        <v>19.46</v>
      </c>
      <c r="H22" s="14">
        <v>30</v>
      </c>
      <c r="I22" s="14">
        <v>0</v>
      </c>
      <c r="J22" s="14">
        <v>0</v>
      </c>
      <c r="K22" s="14">
        <v>0</v>
      </c>
      <c r="L22" s="14">
        <v>0</v>
      </c>
      <c r="M22" s="17"/>
      <c r="N22" s="17"/>
      <c r="O22" s="17"/>
      <c r="P22" s="17"/>
      <c r="Q22" s="17"/>
      <c r="R22" s="17"/>
      <c r="S22" s="17"/>
      <c r="T22" s="17"/>
      <c r="U22" s="2"/>
      <c r="V22" s="2"/>
      <c r="W22" s="2"/>
      <c r="X22" s="2"/>
      <c r="Y22" s="2"/>
      <c r="Z22" s="2"/>
      <c r="AA22" s="2"/>
      <c r="AB22" s="2"/>
      <c r="AC22" s="2" t="e">
        <f t="shared" si="1"/>
        <v>#DIV/0!</v>
      </c>
      <c r="AD22" s="2" t="e">
        <f t="shared" si="2"/>
        <v>#DIV/0!</v>
      </c>
      <c r="AE22" s="2" t="e">
        <f t="shared" si="3"/>
        <v>#DIV/0!</v>
      </c>
      <c r="AF22" s="2" t="e">
        <f t="shared" si="4"/>
        <v>#DIV/0!</v>
      </c>
      <c r="AG22" s="2" t="e">
        <f t="shared" si="5"/>
        <v>#DIV/0!</v>
      </c>
      <c r="AH22" s="2" t="e">
        <f t="shared" si="6"/>
        <v>#DIV/0!</v>
      </c>
      <c r="AI22" s="2" t="e">
        <f t="shared" si="7"/>
        <v>#DIV/0!</v>
      </c>
      <c r="AJ22" s="2" t="e">
        <f t="shared" si="8"/>
        <v>#DIV/0!</v>
      </c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</row>
    <row r="23" spans="1:78" ht="58.5" hidden="1" customHeight="1" x14ac:dyDescent="0.35">
      <c r="A23" s="13">
        <v>13</v>
      </c>
      <c r="B23" s="30"/>
      <c r="C23" s="13" t="s">
        <v>26</v>
      </c>
      <c r="D23" s="14">
        <v>3.5579999999999998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3.5579999999999998</v>
      </c>
      <c r="N23" s="14">
        <v>2.5</v>
      </c>
      <c r="O23" s="17"/>
      <c r="P23" s="17"/>
      <c r="Q23" s="17"/>
      <c r="R23" s="17"/>
      <c r="S23" s="17"/>
      <c r="T23" s="17"/>
      <c r="U23" s="2"/>
      <c r="V23" s="2"/>
      <c r="W23" s="2"/>
      <c r="X23" s="2"/>
      <c r="Y23" s="2"/>
      <c r="Z23" s="2"/>
      <c r="AA23" s="2"/>
      <c r="AB23" s="2"/>
      <c r="AC23" s="2">
        <f t="shared" si="1"/>
        <v>-100</v>
      </c>
      <c r="AD23" s="2">
        <f t="shared" si="2"/>
        <v>-100</v>
      </c>
      <c r="AE23" s="2" t="e">
        <f t="shared" si="3"/>
        <v>#DIV/0!</v>
      </c>
      <c r="AF23" s="2" t="e">
        <f t="shared" si="4"/>
        <v>#DIV/0!</v>
      </c>
      <c r="AG23" s="2" t="e">
        <f t="shared" si="5"/>
        <v>#DIV/0!</v>
      </c>
      <c r="AH23" s="2" t="e">
        <f t="shared" si="6"/>
        <v>#DIV/0!</v>
      </c>
      <c r="AI23" s="2" t="e">
        <f t="shared" si="7"/>
        <v>#DIV/0!</v>
      </c>
      <c r="AJ23" s="2" t="e">
        <f t="shared" si="8"/>
        <v>#DIV/0!</v>
      </c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</row>
    <row r="24" spans="1:78" ht="58.5" hidden="1" customHeight="1" x14ac:dyDescent="0.35">
      <c r="A24" s="13">
        <v>14</v>
      </c>
      <c r="B24" s="30"/>
      <c r="C24" s="13" t="s">
        <v>27</v>
      </c>
      <c r="D24" s="14">
        <v>13365.475305</v>
      </c>
      <c r="E24" s="14">
        <v>13365.41</v>
      </c>
      <c r="F24" s="14">
        <v>103.71039999999999</v>
      </c>
      <c r="G24" s="14">
        <v>0</v>
      </c>
      <c r="H24" s="14">
        <v>216</v>
      </c>
      <c r="I24" s="14">
        <v>0</v>
      </c>
      <c r="J24" s="14">
        <v>0</v>
      </c>
      <c r="K24" s="14">
        <v>0</v>
      </c>
      <c r="L24" s="14">
        <v>0</v>
      </c>
      <c r="M24" s="17"/>
      <c r="N24" s="17"/>
      <c r="O24" s="17"/>
      <c r="P24" s="17"/>
      <c r="Q24" s="17"/>
      <c r="R24" s="17"/>
      <c r="S24" s="17"/>
      <c r="T24" s="17"/>
      <c r="U24" s="2"/>
      <c r="V24" s="2"/>
      <c r="W24" s="2"/>
      <c r="X24" s="2"/>
      <c r="Y24" s="2"/>
      <c r="Z24" s="2"/>
      <c r="AA24" s="2"/>
      <c r="AB24" s="2"/>
      <c r="AC24" s="2" t="e">
        <f t="shared" si="1"/>
        <v>#DIV/0!</v>
      </c>
      <c r="AD24" s="2" t="e">
        <f t="shared" si="2"/>
        <v>#DIV/0!</v>
      </c>
      <c r="AE24" s="2" t="e">
        <f t="shared" si="3"/>
        <v>#DIV/0!</v>
      </c>
      <c r="AF24" s="2" t="e">
        <f t="shared" si="4"/>
        <v>#DIV/0!</v>
      </c>
      <c r="AG24" s="2" t="e">
        <f t="shared" si="5"/>
        <v>#DIV/0!</v>
      </c>
      <c r="AH24" s="2" t="e">
        <f t="shared" si="6"/>
        <v>#DIV/0!</v>
      </c>
      <c r="AI24" s="2" t="e">
        <f t="shared" si="7"/>
        <v>#DIV/0!</v>
      </c>
      <c r="AJ24" s="2" t="e">
        <f t="shared" si="8"/>
        <v>#DIV/0!</v>
      </c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</row>
    <row r="25" spans="1:78" ht="58.5" hidden="1" customHeight="1" x14ac:dyDescent="0.35">
      <c r="A25" s="13">
        <v>15</v>
      </c>
      <c r="B25" s="30" t="s">
        <v>29</v>
      </c>
      <c r="C25" s="13" t="s">
        <v>30</v>
      </c>
      <c r="D25" s="14">
        <v>158.46</v>
      </c>
      <c r="E25" s="14">
        <v>34.312539999999998</v>
      </c>
      <c r="F25" s="14">
        <v>2.27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7">
        <v>7.91439</v>
      </c>
      <c r="N25" s="17">
        <v>0.82</v>
      </c>
      <c r="O25" s="17"/>
      <c r="P25" s="17"/>
      <c r="Q25" s="17"/>
      <c r="R25" s="17"/>
      <c r="S25" s="17"/>
      <c r="T25" s="17"/>
      <c r="U25" s="2"/>
      <c r="V25" s="2"/>
      <c r="W25" s="2"/>
      <c r="X25" s="2"/>
      <c r="Y25" s="2"/>
      <c r="Z25" s="2"/>
      <c r="AA25" s="2"/>
      <c r="AB25" s="2"/>
      <c r="AC25" s="2">
        <f t="shared" si="1"/>
        <v>-100</v>
      </c>
      <c r="AD25" s="2">
        <f t="shared" si="2"/>
        <v>-100</v>
      </c>
      <c r="AE25" s="2" t="e">
        <f t="shared" si="3"/>
        <v>#DIV/0!</v>
      </c>
      <c r="AF25" s="2" t="e">
        <f t="shared" si="4"/>
        <v>#DIV/0!</v>
      </c>
      <c r="AG25" s="2" t="e">
        <f t="shared" si="5"/>
        <v>#DIV/0!</v>
      </c>
      <c r="AH25" s="2" t="e">
        <f t="shared" si="6"/>
        <v>#DIV/0!</v>
      </c>
      <c r="AI25" s="2" t="e">
        <f t="shared" si="7"/>
        <v>#DIV/0!</v>
      </c>
      <c r="AJ25" s="2" t="e">
        <f t="shared" si="8"/>
        <v>#DIV/0!</v>
      </c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</row>
    <row r="26" spans="1:78" ht="58.5" hidden="1" customHeight="1" x14ac:dyDescent="0.35">
      <c r="A26" s="13">
        <v>16</v>
      </c>
      <c r="B26" s="30"/>
      <c r="C26" s="13" t="s">
        <v>31</v>
      </c>
      <c r="D26" s="14">
        <v>884.41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7"/>
      <c r="N26" s="17"/>
      <c r="O26" s="17"/>
      <c r="P26" s="17"/>
      <c r="Q26" s="17"/>
      <c r="R26" s="17"/>
      <c r="S26" s="17"/>
      <c r="T26" s="17"/>
      <c r="U26" s="2"/>
      <c r="V26" s="2"/>
      <c r="W26" s="2"/>
      <c r="X26" s="2"/>
      <c r="Y26" s="2"/>
      <c r="Z26" s="2"/>
      <c r="AA26" s="2"/>
      <c r="AB26" s="2"/>
      <c r="AC26" s="2" t="e">
        <f t="shared" si="1"/>
        <v>#DIV/0!</v>
      </c>
      <c r="AD26" s="2" t="e">
        <f t="shared" si="2"/>
        <v>#DIV/0!</v>
      </c>
      <c r="AE26" s="2" t="e">
        <f t="shared" si="3"/>
        <v>#DIV/0!</v>
      </c>
      <c r="AF26" s="2" t="e">
        <f t="shared" si="4"/>
        <v>#DIV/0!</v>
      </c>
      <c r="AG26" s="2" t="e">
        <f t="shared" si="5"/>
        <v>#DIV/0!</v>
      </c>
      <c r="AH26" s="2" t="e">
        <f t="shared" si="6"/>
        <v>#DIV/0!</v>
      </c>
      <c r="AI26" s="2" t="e">
        <f t="shared" si="7"/>
        <v>#DIV/0!</v>
      </c>
      <c r="AJ26" s="2" t="e">
        <f t="shared" si="8"/>
        <v>#DIV/0!</v>
      </c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</row>
    <row r="27" spans="1:78" ht="58.5" hidden="1" customHeight="1" x14ac:dyDescent="0.35">
      <c r="A27" s="13">
        <v>17</v>
      </c>
      <c r="B27" s="30"/>
      <c r="C27" s="13" t="s">
        <v>32</v>
      </c>
      <c r="D27" s="14">
        <v>6.99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7"/>
      <c r="N27" s="17"/>
      <c r="O27" s="17"/>
      <c r="P27" s="17"/>
      <c r="Q27" s="17"/>
      <c r="R27" s="17"/>
      <c r="S27" s="17"/>
      <c r="T27" s="17"/>
      <c r="U27" s="2"/>
      <c r="V27" s="2"/>
      <c r="W27" s="2"/>
      <c r="X27" s="2"/>
      <c r="Y27" s="2"/>
      <c r="Z27" s="2"/>
      <c r="AA27" s="2"/>
      <c r="AB27" s="2"/>
      <c r="AC27" s="2" t="e">
        <f t="shared" si="1"/>
        <v>#DIV/0!</v>
      </c>
      <c r="AD27" s="2" t="e">
        <f t="shared" si="2"/>
        <v>#DIV/0!</v>
      </c>
      <c r="AE27" s="2" t="e">
        <f t="shared" si="3"/>
        <v>#DIV/0!</v>
      </c>
      <c r="AF27" s="2" t="e">
        <f t="shared" si="4"/>
        <v>#DIV/0!</v>
      </c>
      <c r="AG27" s="2" t="e">
        <f t="shared" si="5"/>
        <v>#DIV/0!</v>
      </c>
      <c r="AH27" s="2" t="e">
        <f t="shared" si="6"/>
        <v>#DIV/0!</v>
      </c>
      <c r="AI27" s="2" t="e">
        <f t="shared" si="7"/>
        <v>#DIV/0!</v>
      </c>
      <c r="AJ27" s="2" t="e">
        <f t="shared" si="8"/>
        <v>#DIV/0!</v>
      </c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</row>
    <row r="28" spans="1:78" ht="58.5" hidden="1" customHeight="1" x14ac:dyDescent="0.35">
      <c r="A28" s="13">
        <v>18</v>
      </c>
      <c r="B28" s="30"/>
      <c r="C28" s="13" t="s">
        <v>33</v>
      </c>
      <c r="D28" s="14">
        <v>3.55491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7"/>
      <c r="N28" s="17"/>
      <c r="O28" s="17"/>
      <c r="P28" s="17"/>
      <c r="Q28" s="17"/>
      <c r="R28" s="17"/>
      <c r="S28" s="17"/>
      <c r="T28" s="17"/>
      <c r="U28" s="2"/>
      <c r="V28" s="2"/>
      <c r="W28" s="2"/>
      <c r="X28" s="2"/>
      <c r="Y28" s="2"/>
      <c r="Z28" s="2"/>
      <c r="AA28" s="2"/>
      <c r="AB28" s="2"/>
      <c r="AC28" s="2" t="e">
        <f t="shared" si="1"/>
        <v>#DIV/0!</v>
      </c>
      <c r="AD28" s="2" t="e">
        <f t="shared" si="2"/>
        <v>#DIV/0!</v>
      </c>
      <c r="AE28" s="2" t="e">
        <f t="shared" si="3"/>
        <v>#DIV/0!</v>
      </c>
      <c r="AF28" s="2" t="e">
        <f t="shared" si="4"/>
        <v>#DIV/0!</v>
      </c>
      <c r="AG28" s="2" t="e">
        <f t="shared" si="5"/>
        <v>#DIV/0!</v>
      </c>
      <c r="AH28" s="2" t="e">
        <f t="shared" si="6"/>
        <v>#DIV/0!</v>
      </c>
      <c r="AI28" s="2" t="e">
        <f t="shared" si="7"/>
        <v>#DIV/0!</v>
      </c>
      <c r="AJ28" s="2" t="e">
        <f t="shared" si="8"/>
        <v>#DIV/0!</v>
      </c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</row>
    <row r="29" spans="1:78" ht="58.5" hidden="1" customHeight="1" x14ac:dyDescent="0.35">
      <c r="A29" s="13">
        <v>19</v>
      </c>
      <c r="B29" s="30" t="s">
        <v>77</v>
      </c>
      <c r="C29" s="13" t="s">
        <v>34</v>
      </c>
      <c r="D29" s="14">
        <v>1336.94</v>
      </c>
      <c r="E29" s="14">
        <v>110.518</v>
      </c>
      <c r="F29" s="14">
        <v>6.9629999999999992</v>
      </c>
      <c r="G29" s="14">
        <v>33.088999999999999</v>
      </c>
      <c r="H29" s="14">
        <v>0.5</v>
      </c>
      <c r="I29" s="14">
        <v>0</v>
      </c>
      <c r="J29" s="14">
        <v>0</v>
      </c>
      <c r="K29" s="14">
        <v>0</v>
      </c>
      <c r="L29" s="14">
        <v>0</v>
      </c>
      <c r="M29" s="17">
        <v>103.25999999999999</v>
      </c>
      <c r="N29" s="17">
        <v>8.5429999999999993</v>
      </c>
      <c r="O29" s="17">
        <v>46.92</v>
      </c>
      <c r="P29" s="17">
        <v>1</v>
      </c>
      <c r="Q29" s="17"/>
      <c r="R29" s="17"/>
      <c r="S29" s="17"/>
      <c r="T29" s="17"/>
      <c r="U29" s="2"/>
      <c r="V29" s="2"/>
      <c r="W29" s="2"/>
      <c r="X29" s="2"/>
      <c r="Y29" s="2"/>
      <c r="Z29" s="2"/>
      <c r="AA29" s="2"/>
      <c r="AB29" s="2"/>
      <c r="AC29" s="2">
        <f t="shared" si="1"/>
        <v>-100</v>
      </c>
      <c r="AD29" s="2">
        <f t="shared" si="2"/>
        <v>-100</v>
      </c>
      <c r="AE29" s="2">
        <f t="shared" si="3"/>
        <v>-100</v>
      </c>
      <c r="AF29" s="2">
        <f t="shared" si="4"/>
        <v>-100</v>
      </c>
      <c r="AG29" s="2" t="e">
        <f t="shared" si="5"/>
        <v>#DIV/0!</v>
      </c>
      <c r="AH29" s="2" t="e">
        <f t="shared" si="6"/>
        <v>#DIV/0!</v>
      </c>
      <c r="AI29" s="2" t="e">
        <f t="shared" si="7"/>
        <v>#DIV/0!</v>
      </c>
      <c r="AJ29" s="2" t="e">
        <f t="shared" si="8"/>
        <v>#DIV/0!</v>
      </c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</row>
    <row r="30" spans="1:78" ht="82.5" hidden="1" customHeight="1" x14ac:dyDescent="0.35">
      <c r="A30" s="13">
        <v>20</v>
      </c>
      <c r="B30" s="30"/>
      <c r="C30" s="13" t="s">
        <v>35</v>
      </c>
      <c r="D30" s="14">
        <v>44.84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7"/>
      <c r="N30" s="17"/>
      <c r="O30" s="17"/>
      <c r="P30" s="17"/>
      <c r="Q30" s="17"/>
      <c r="R30" s="17"/>
      <c r="S30" s="17"/>
      <c r="T30" s="17"/>
      <c r="U30" s="2"/>
      <c r="V30" s="2"/>
      <c r="W30" s="2"/>
      <c r="X30" s="2"/>
      <c r="Y30" s="2"/>
      <c r="Z30" s="2"/>
      <c r="AA30" s="2"/>
      <c r="AB30" s="2"/>
      <c r="AC30" s="2" t="e">
        <f t="shared" si="1"/>
        <v>#DIV/0!</v>
      </c>
      <c r="AD30" s="2" t="e">
        <f t="shared" si="2"/>
        <v>#DIV/0!</v>
      </c>
      <c r="AE30" s="2" t="e">
        <f t="shared" si="3"/>
        <v>#DIV/0!</v>
      </c>
      <c r="AF30" s="2" t="e">
        <f t="shared" si="4"/>
        <v>#DIV/0!</v>
      </c>
      <c r="AG30" s="2" t="e">
        <f t="shared" si="5"/>
        <v>#DIV/0!</v>
      </c>
      <c r="AH30" s="2" t="e">
        <f t="shared" si="6"/>
        <v>#DIV/0!</v>
      </c>
      <c r="AI30" s="2" t="e">
        <f t="shared" si="7"/>
        <v>#DIV/0!</v>
      </c>
      <c r="AJ30" s="2" t="e">
        <f t="shared" si="8"/>
        <v>#DIV/0!</v>
      </c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</row>
    <row r="31" spans="1:78" ht="58.5" hidden="1" customHeight="1" x14ac:dyDescent="0.35">
      <c r="A31" s="13">
        <v>21</v>
      </c>
      <c r="B31" s="30"/>
      <c r="C31" s="13" t="s">
        <v>36</v>
      </c>
      <c r="D31" s="14">
        <v>130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7"/>
      <c r="N31" s="17"/>
      <c r="O31" s="17"/>
      <c r="P31" s="17"/>
      <c r="Q31" s="17"/>
      <c r="R31" s="17"/>
      <c r="S31" s="17"/>
      <c r="T31" s="17"/>
      <c r="U31" s="2"/>
      <c r="V31" s="2"/>
      <c r="W31" s="2"/>
      <c r="X31" s="2"/>
      <c r="Y31" s="2"/>
      <c r="Z31" s="2"/>
      <c r="AA31" s="2"/>
      <c r="AB31" s="2"/>
      <c r="AC31" s="2" t="e">
        <f t="shared" si="1"/>
        <v>#DIV/0!</v>
      </c>
      <c r="AD31" s="2" t="e">
        <f t="shared" si="2"/>
        <v>#DIV/0!</v>
      </c>
      <c r="AE31" s="2" t="e">
        <f t="shared" si="3"/>
        <v>#DIV/0!</v>
      </c>
      <c r="AF31" s="2" t="e">
        <f t="shared" si="4"/>
        <v>#DIV/0!</v>
      </c>
      <c r="AG31" s="2" t="e">
        <f t="shared" si="5"/>
        <v>#DIV/0!</v>
      </c>
      <c r="AH31" s="2" t="e">
        <f t="shared" si="6"/>
        <v>#DIV/0!</v>
      </c>
      <c r="AI31" s="2" t="e">
        <f t="shared" si="7"/>
        <v>#DIV/0!</v>
      </c>
      <c r="AJ31" s="2" t="e">
        <f t="shared" si="8"/>
        <v>#DIV/0!</v>
      </c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</row>
    <row r="32" spans="1:78" ht="58.5" hidden="1" customHeight="1" x14ac:dyDescent="0.35">
      <c r="A32" s="13">
        <v>22</v>
      </c>
      <c r="B32" s="27" t="s">
        <v>37</v>
      </c>
      <c r="C32" s="13" t="s">
        <v>38</v>
      </c>
      <c r="D32" s="14">
        <v>2495</v>
      </c>
      <c r="E32" s="14">
        <v>425</v>
      </c>
      <c r="F32" s="14">
        <v>63.423999999999999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7">
        <v>108.6</v>
      </c>
      <c r="N32" s="17">
        <v>15</v>
      </c>
      <c r="O32" s="17">
        <v>240.92</v>
      </c>
      <c r="P32" s="17">
        <v>38</v>
      </c>
      <c r="Q32" s="17"/>
      <c r="R32" s="17"/>
      <c r="S32" s="17"/>
      <c r="T32" s="17"/>
      <c r="U32" s="2"/>
      <c r="V32" s="2"/>
      <c r="W32" s="2"/>
      <c r="X32" s="2"/>
      <c r="Y32" s="2"/>
      <c r="Z32" s="2"/>
      <c r="AA32" s="2"/>
      <c r="AB32" s="2"/>
      <c r="AC32" s="2">
        <f t="shared" si="1"/>
        <v>-100</v>
      </c>
      <c r="AD32" s="2">
        <f t="shared" si="2"/>
        <v>-100</v>
      </c>
      <c r="AE32" s="2">
        <f t="shared" si="3"/>
        <v>-100</v>
      </c>
      <c r="AF32" s="2">
        <f t="shared" si="4"/>
        <v>-100</v>
      </c>
      <c r="AG32" s="2" t="e">
        <f t="shared" si="5"/>
        <v>#DIV/0!</v>
      </c>
      <c r="AH32" s="2" t="e">
        <f t="shared" si="6"/>
        <v>#DIV/0!</v>
      </c>
      <c r="AI32" s="2" t="e">
        <f t="shared" si="7"/>
        <v>#DIV/0!</v>
      </c>
      <c r="AJ32" s="2" t="e">
        <f t="shared" si="8"/>
        <v>#DIV/0!</v>
      </c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</row>
    <row r="33" spans="1:85" ht="58.5" hidden="1" customHeight="1" x14ac:dyDescent="0.35">
      <c r="A33" s="13"/>
      <c r="B33" s="29"/>
      <c r="C33" s="13" t="s">
        <v>72</v>
      </c>
      <c r="D33" s="14"/>
      <c r="E33" s="14"/>
      <c r="F33" s="14"/>
      <c r="G33" s="14"/>
      <c r="H33" s="14"/>
      <c r="I33" s="14"/>
      <c r="J33" s="14"/>
      <c r="K33" s="14"/>
      <c r="L33" s="14"/>
      <c r="M33" s="17"/>
      <c r="N33" s="17"/>
      <c r="O33" s="17"/>
      <c r="P33" s="17"/>
      <c r="Q33" s="17"/>
      <c r="R33" s="17"/>
      <c r="S33" s="17"/>
      <c r="T33" s="17"/>
      <c r="U33" s="2"/>
      <c r="V33" s="2"/>
      <c r="W33" s="2"/>
      <c r="X33" s="2"/>
      <c r="Y33" s="2"/>
      <c r="Z33" s="2"/>
      <c r="AA33" s="2"/>
      <c r="AB33" s="2"/>
      <c r="AC33" s="2" t="e">
        <f t="shared" si="1"/>
        <v>#DIV/0!</v>
      </c>
      <c r="AD33" s="2" t="e">
        <f t="shared" si="2"/>
        <v>#DIV/0!</v>
      </c>
      <c r="AE33" s="2" t="e">
        <f t="shared" si="3"/>
        <v>#DIV/0!</v>
      </c>
      <c r="AF33" s="2" t="e">
        <f t="shared" si="4"/>
        <v>#DIV/0!</v>
      </c>
      <c r="AG33" s="2" t="e">
        <f t="shared" si="5"/>
        <v>#DIV/0!</v>
      </c>
      <c r="AH33" s="2" t="e">
        <f t="shared" si="6"/>
        <v>#DIV/0!</v>
      </c>
      <c r="AI33" s="2" t="e">
        <f t="shared" si="7"/>
        <v>#DIV/0!</v>
      </c>
      <c r="AJ33" s="2" t="e">
        <f t="shared" si="8"/>
        <v>#DIV/0!</v>
      </c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</row>
    <row r="34" spans="1:85" ht="58.5" hidden="1" customHeight="1" x14ac:dyDescent="0.35">
      <c r="A34" s="13">
        <v>23</v>
      </c>
      <c r="B34" s="27" t="s">
        <v>39</v>
      </c>
      <c r="C34" s="13" t="s">
        <v>40</v>
      </c>
      <c r="D34" s="14">
        <v>874</v>
      </c>
      <c r="E34" s="14">
        <v>0</v>
      </c>
      <c r="F34" s="14">
        <v>0</v>
      </c>
      <c r="G34" s="14">
        <v>0</v>
      </c>
      <c r="H34" s="14">
        <v>0</v>
      </c>
      <c r="I34" s="14">
        <v>170.13086000000001</v>
      </c>
      <c r="J34" s="14">
        <v>19.2</v>
      </c>
      <c r="K34" s="14">
        <v>0</v>
      </c>
      <c r="L34" s="14">
        <v>0</v>
      </c>
      <c r="M34" s="17">
        <v>17</v>
      </c>
      <c r="N34" s="17"/>
      <c r="O34" s="17"/>
      <c r="P34" s="17"/>
      <c r="Q34" s="17"/>
      <c r="R34" s="17"/>
      <c r="S34" s="17"/>
      <c r="T34" s="17"/>
      <c r="U34" s="2"/>
      <c r="V34" s="2"/>
      <c r="W34" s="2"/>
      <c r="X34" s="2"/>
      <c r="Y34" s="2"/>
      <c r="Z34" s="2"/>
      <c r="AA34" s="2"/>
      <c r="AB34" s="2"/>
      <c r="AC34" s="2">
        <f t="shared" si="1"/>
        <v>-100</v>
      </c>
      <c r="AD34" s="2" t="e">
        <f t="shared" si="2"/>
        <v>#DIV/0!</v>
      </c>
      <c r="AE34" s="2" t="e">
        <f t="shared" si="3"/>
        <v>#DIV/0!</v>
      </c>
      <c r="AF34" s="2" t="e">
        <f t="shared" si="4"/>
        <v>#DIV/0!</v>
      </c>
      <c r="AG34" s="2" t="e">
        <f t="shared" si="5"/>
        <v>#DIV/0!</v>
      </c>
      <c r="AH34" s="2" t="e">
        <f t="shared" si="6"/>
        <v>#DIV/0!</v>
      </c>
      <c r="AI34" s="2" t="e">
        <f t="shared" si="7"/>
        <v>#DIV/0!</v>
      </c>
      <c r="AJ34" s="2" t="e">
        <f t="shared" si="8"/>
        <v>#DIV/0!</v>
      </c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</row>
    <row r="35" spans="1:85" ht="58.5" hidden="1" customHeight="1" x14ac:dyDescent="0.35">
      <c r="A35" s="13">
        <v>24</v>
      </c>
      <c r="B35" s="28"/>
      <c r="C35" s="13" t="s">
        <v>41</v>
      </c>
      <c r="D35" s="14">
        <v>7.48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7"/>
      <c r="N35" s="17"/>
      <c r="O35" s="17">
        <v>3.3180000000000001</v>
      </c>
      <c r="P35" s="17">
        <v>2</v>
      </c>
      <c r="Q35" s="17"/>
      <c r="R35" s="17"/>
      <c r="S35" s="17"/>
      <c r="T35" s="17"/>
      <c r="U35" s="2"/>
      <c r="V35" s="2"/>
      <c r="W35" s="2"/>
      <c r="X35" s="2"/>
      <c r="Y35" s="2"/>
      <c r="Z35" s="2"/>
      <c r="AA35" s="2"/>
      <c r="AB35" s="2"/>
      <c r="AC35" s="2" t="e">
        <f t="shared" si="1"/>
        <v>#DIV/0!</v>
      </c>
      <c r="AD35" s="2" t="e">
        <f t="shared" si="2"/>
        <v>#DIV/0!</v>
      </c>
      <c r="AE35" s="2">
        <f t="shared" si="3"/>
        <v>-100</v>
      </c>
      <c r="AF35" s="2">
        <f t="shared" si="4"/>
        <v>-100</v>
      </c>
      <c r="AG35" s="2" t="e">
        <f t="shared" si="5"/>
        <v>#DIV/0!</v>
      </c>
      <c r="AH35" s="2" t="e">
        <f t="shared" si="6"/>
        <v>#DIV/0!</v>
      </c>
      <c r="AI35" s="2" t="e">
        <f t="shared" si="7"/>
        <v>#DIV/0!</v>
      </c>
      <c r="AJ35" s="2" t="e">
        <f t="shared" si="8"/>
        <v>#DIV/0!</v>
      </c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</row>
    <row r="36" spans="1:85" ht="58.5" hidden="1" customHeight="1" x14ac:dyDescent="0.35">
      <c r="A36" s="13">
        <v>25</v>
      </c>
      <c r="B36" s="28"/>
      <c r="C36" s="13" t="s">
        <v>42</v>
      </c>
      <c r="D36" s="14">
        <v>120</v>
      </c>
      <c r="E36" s="14">
        <v>11.858000000000001</v>
      </c>
      <c r="F36" s="14">
        <v>1.1599999999999999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7"/>
      <c r="N36" s="17"/>
      <c r="O36" s="17">
        <v>51.563000000000002</v>
      </c>
      <c r="P36" s="17">
        <v>7</v>
      </c>
      <c r="Q36" s="17"/>
      <c r="R36" s="17"/>
      <c r="S36" s="17"/>
      <c r="T36" s="17"/>
      <c r="U36" s="2"/>
      <c r="V36" s="2"/>
      <c r="W36" s="2"/>
      <c r="X36" s="2"/>
      <c r="Y36" s="2"/>
      <c r="Z36" s="2"/>
      <c r="AA36" s="2"/>
      <c r="AB36" s="2"/>
      <c r="AC36" s="2" t="e">
        <f t="shared" si="1"/>
        <v>#DIV/0!</v>
      </c>
      <c r="AD36" s="2" t="e">
        <f t="shared" si="2"/>
        <v>#DIV/0!</v>
      </c>
      <c r="AE36" s="2">
        <f t="shared" si="3"/>
        <v>-100</v>
      </c>
      <c r="AF36" s="2">
        <f t="shared" si="4"/>
        <v>-100</v>
      </c>
      <c r="AG36" s="2" t="e">
        <f t="shared" si="5"/>
        <v>#DIV/0!</v>
      </c>
      <c r="AH36" s="2" t="e">
        <f t="shared" si="6"/>
        <v>#DIV/0!</v>
      </c>
      <c r="AI36" s="2" t="e">
        <f t="shared" si="7"/>
        <v>#DIV/0!</v>
      </c>
      <c r="AJ36" s="2" t="e">
        <f t="shared" si="8"/>
        <v>#DIV/0!</v>
      </c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</row>
    <row r="37" spans="1:85" ht="58.5" hidden="1" customHeight="1" x14ac:dyDescent="0.35">
      <c r="A37" s="13"/>
      <c r="B37" s="29"/>
      <c r="C37" s="13" t="s">
        <v>72</v>
      </c>
      <c r="D37" s="14"/>
      <c r="E37" s="14"/>
      <c r="F37" s="14"/>
      <c r="G37" s="14"/>
      <c r="H37" s="14"/>
      <c r="I37" s="14"/>
      <c r="J37" s="14"/>
      <c r="K37" s="14"/>
      <c r="L37" s="14"/>
      <c r="M37" s="17"/>
      <c r="N37" s="17"/>
      <c r="O37" s="17"/>
      <c r="P37" s="17"/>
      <c r="Q37" s="17"/>
      <c r="R37" s="17"/>
      <c r="S37" s="17"/>
      <c r="T37" s="17"/>
      <c r="U37" s="2"/>
      <c r="V37" s="2"/>
      <c r="W37" s="2"/>
      <c r="X37" s="2"/>
      <c r="Y37" s="2"/>
      <c r="Z37" s="2"/>
      <c r="AA37" s="2"/>
      <c r="AB37" s="2"/>
      <c r="AC37" s="2" t="e">
        <f t="shared" si="1"/>
        <v>#DIV/0!</v>
      </c>
      <c r="AD37" s="2" t="e">
        <f t="shared" si="2"/>
        <v>#DIV/0!</v>
      </c>
      <c r="AE37" s="2" t="e">
        <f t="shared" si="3"/>
        <v>#DIV/0!</v>
      </c>
      <c r="AF37" s="2" t="e">
        <f t="shared" si="4"/>
        <v>#DIV/0!</v>
      </c>
      <c r="AG37" s="2" t="e">
        <f t="shared" si="5"/>
        <v>#DIV/0!</v>
      </c>
      <c r="AH37" s="2" t="e">
        <f t="shared" si="6"/>
        <v>#DIV/0!</v>
      </c>
      <c r="AI37" s="2" t="e">
        <f t="shared" si="7"/>
        <v>#DIV/0!</v>
      </c>
      <c r="AJ37" s="2" t="e">
        <f t="shared" si="8"/>
        <v>#DIV/0!</v>
      </c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</row>
    <row r="38" spans="1:85" ht="58.5" hidden="1" customHeight="1" x14ac:dyDescent="0.35">
      <c r="A38" s="13">
        <v>26</v>
      </c>
      <c r="B38" s="27" t="s">
        <v>45</v>
      </c>
      <c r="C38" s="13" t="s">
        <v>43</v>
      </c>
      <c r="D38" s="14">
        <v>14143.48</v>
      </c>
      <c r="E38" s="14">
        <v>1160.7544298013613</v>
      </c>
      <c r="F38" s="14">
        <v>18.22</v>
      </c>
      <c r="G38" s="14">
        <v>1419.9656071177699</v>
      </c>
      <c r="H38" s="14">
        <v>5</v>
      </c>
      <c r="I38" s="14">
        <v>0</v>
      </c>
      <c r="J38" s="14">
        <v>0</v>
      </c>
      <c r="K38" s="14">
        <v>0</v>
      </c>
      <c r="L38" s="14">
        <v>0</v>
      </c>
      <c r="M38" s="17">
        <v>293.26636157777745</v>
      </c>
      <c r="N38" s="17">
        <v>0.7</v>
      </c>
      <c r="O38" s="17">
        <v>479.55963842222218</v>
      </c>
      <c r="P38" s="17">
        <v>1</v>
      </c>
      <c r="Q38" s="17"/>
      <c r="R38" s="17"/>
      <c r="S38" s="17"/>
      <c r="T38" s="17"/>
      <c r="U38" s="2"/>
      <c r="V38" s="2"/>
      <c r="W38" s="2"/>
      <c r="X38" s="2"/>
      <c r="Y38" s="2"/>
      <c r="Z38" s="2"/>
      <c r="AA38" s="2"/>
      <c r="AB38" s="2"/>
      <c r="AC38" s="2">
        <f t="shared" si="1"/>
        <v>-100</v>
      </c>
      <c r="AD38" s="2">
        <f t="shared" si="2"/>
        <v>-100</v>
      </c>
      <c r="AE38" s="2">
        <f t="shared" si="3"/>
        <v>-100</v>
      </c>
      <c r="AF38" s="2">
        <f t="shared" si="4"/>
        <v>-100</v>
      </c>
      <c r="AG38" s="2" t="e">
        <f t="shared" si="5"/>
        <v>#DIV/0!</v>
      </c>
      <c r="AH38" s="2" t="e">
        <f t="shared" si="6"/>
        <v>#DIV/0!</v>
      </c>
      <c r="AI38" s="2" t="e">
        <f t="shared" si="7"/>
        <v>#DIV/0!</v>
      </c>
      <c r="AJ38" s="2" t="e">
        <f t="shared" si="8"/>
        <v>#DIV/0!</v>
      </c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</row>
    <row r="39" spans="1:85" ht="58.5" hidden="1" customHeight="1" x14ac:dyDescent="0.35">
      <c r="A39" s="13">
        <v>27</v>
      </c>
      <c r="B39" s="28"/>
      <c r="C39" s="13" t="s">
        <v>44</v>
      </c>
      <c r="D39" s="14">
        <v>117.6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7"/>
      <c r="N39" s="17"/>
      <c r="O39" s="17"/>
      <c r="P39" s="17"/>
      <c r="Q39" s="17"/>
      <c r="R39" s="17"/>
      <c r="S39" s="17"/>
      <c r="T39" s="17"/>
      <c r="U39" s="2"/>
      <c r="V39" s="2"/>
      <c r="W39" s="2"/>
      <c r="X39" s="2"/>
      <c r="Y39" s="2"/>
      <c r="Z39" s="2"/>
      <c r="AA39" s="2"/>
      <c r="AB39" s="2"/>
      <c r="AC39" s="2" t="e">
        <f t="shared" si="1"/>
        <v>#DIV/0!</v>
      </c>
      <c r="AD39" s="2" t="e">
        <f t="shared" si="2"/>
        <v>#DIV/0!</v>
      </c>
      <c r="AE39" s="2" t="e">
        <f t="shared" si="3"/>
        <v>#DIV/0!</v>
      </c>
      <c r="AF39" s="2" t="e">
        <f t="shared" si="4"/>
        <v>#DIV/0!</v>
      </c>
      <c r="AG39" s="2" t="e">
        <f t="shared" si="5"/>
        <v>#DIV/0!</v>
      </c>
      <c r="AH39" s="2" t="e">
        <f t="shared" si="6"/>
        <v>#DIV/0!</v>
      </c>
      <c r="AI39" s="2" t="e">
        <f t="shared" si="7"/>
        <v>#DIV/0!</v>
      </c>
      <c r="AJ39" s="2" t="e">
        <f t="shared" si="8"/>
        <v>#DIV/0!</v>
      </c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</row>
    <row r="40" spans="1:85" ht="58.5" hidden="1" customHeight="1" x14ac:dyDescent="0.35">
      <c r="A40" s="13"/>
      <c r="B40" s="29"/>
      <c r="C40" s="13" t="s">
        <v>72</v>
      </c>
      <c r="D40" s="14"/>
      <c r="E40" s="14"/>
      <c r="F40" s="14"/>
      <c r="G40" s="14"/>
      <c r="H40" s="14"/>
      <c r="I40" s="14"/>
      <c r="J40" s="14"/>
      <c r="K40" s="14"/>
      <c r="L40" s="14"/>
      <c r="M40" s="17"/>
      <c r="N40" s="17"/>
      <c r="O40" s="17"/>
      <c r="P40" s="17"/>
      <c r="Q40" s="17"/>
      <c r="R40" s="17"/>
      <c r="S40" s="17"/>
      <c r="T40" s="17"/>
      <c r="U40" s="2"/>
      <c r="V40" s="2"/>
      <c r="W40" s="2"/>
      <c r="X40" s="2"/>
      <c r="Y40" s="2"/>
      <c r="Z40" s="2"/>
      <c r="AA40" s="2"/>
      <c r="AB40" s="2"/>
      <c r="AC40" s="2" t="e">
        <f t="shared" si="1"/>
        <v>#DIV/0!</v>
      </c>
      <c r="AD40" s="2" t="e">
        <f t="shared" si="2"/>
        <v>#DIV/0!</v>
      </c>
      <c r="AE40" s="2" t="e">
        <f t="shared" si="3"/>
        <v>#DIV/0!</v>
      </c>
      <c r="AF40" s="2" t="e">
        <f t="shared" si="4"/>
        <v>#DIV/0!</v>
      </c>
      <c r="AG40" s="2" t="e">
        <f t="shared" si="5"/>
        <v>#DIV/0!</v>
      </c>
      <c r="AH40" s="2" t="e">
        <f t="shared" si="6"/>
        <v>#DIV/0!</v>
      </c>
      <c r="AI40" s="2" t="e">
        <f t="shared" si="7"/>
        <v>#DIV/0!</v>
      </c>
      <c r="AJ40" s="2" t="e">
        <f t="shared" si="8"/>
        <v>#DIV/0!</v>
      </c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</row>
    <row r="41" spans="1:85" ht="58.5" customHeight="1" x14ac:dyDescent="0.35">
      <c r="A41" s="13">
        <v>28</v>
      </c>
      <c r="B41" s="30" t="s">
        <v>46</v>
      </c>
      <c r="C41" s="13" t="s">
        <v>47</v>
      </c>
      <c r="D41" s="19">
        <v>1668.0739999999998</v>
      </c>
      <c r="E41" s="19">
        <v>2.5419999999999998</v>
      </c>
      <c r="F41" s="19">
        <v>1</v>
      </c>
      <c r="G41" s="19">
        <v>133.803</v>
      </c>
      <c r="H41" s="19">
        <v>40</v>
      </c>
      <c r="I41" s="19">
        <v>0</v>
      </c>
      <c r="J41" s="19">
        <v>0</v>
      </c>
      <c r="K41" s="19">
        <v>0</v>
      </c>
      <c r="L41" s="19">
        <v>0</v>
      </c>
      <c r="M41" s="20">
        <f>145-E41</f>
        <v>142.458</v>
      </c>
      <c r="N41" s="20">
        <v>4.4000000000000004</v>
      </c>
      <c r="O41" s="20">
        <f>446-M41-G41</f>
        <v>169.73900000000003</v>
      </c>
      <c r="P41" s="20">
        <v>14</v>
      </c>
      <c r="Q41" s="20"/>
      <c r="R41" s="20"/>
      <c r="S41" s="20"/>
      <c r="T41" s="20"/>
      <c r="U41" s="20">
        <v>142.458</v>
      </c>
      <c r="V41" s="20">
        <v>4.4000000000000004</v>
      </c>
      <c r="W41" s="20">
        <v>169.73900000000003</v>
      </c>
      <c r="X41" s="20">
        <v>14</v>
      </c>
      <c r="Y41" s="7"/>
      <c r="Z41" s="7"/>
      <c r="AA41" s="7"/>
      <c r="AB41" s="7"/>
      <c r="AC41" s="7">
        <f t="shared" si="1"/>
        <v>0</v>
      </c>
      <c r="AD41" s="7">
        <f t="shared" si="2"/>
        <v>0</v>
      </c>
      <c r="AE41" s="7">
        <f t="shared" si="3"/>
        <v>0</v>
      </c>
      <c r="AF41" s="7">
        <f t="shared" si="4"/>
        <v>0</v>
      </c>
      <c r="AG41" s="7"/>
      <c r="AH41" s="7"/>
      <c r="AI41" s="7"/>
      <c r="AJ41" s="7"/>
      <c r="AK41" s="20">
        <f>141-AM41</f>
        <v>46</v>
      </c>
      <c r="AL41" s="20">
        <v>8.9</v>
      </c>
      <c r="AM41" s="20">
        <v>95</v>
      </c>
      <c r="AN41" s="20">
        <v>6</v>
      </c>
      <c r="AO41" s="20">
        <v>141</v>
      </c>
      <c r="AP41" s="20"/>
      <c r="AQ41" s="20">
        <f>AP41-AO41</f>
        <v>-141</v>
      </c>
      <c r="AR41" s="20">
        <v>590</v>
      </c>
      <c r="AS41" s="20">
        <v>449</v>
      </c>
      <c r="AT41" s="20">
        <f>AS41-AR41</f>
        <v>-141</v>
      </c>
      <c r="AU41" s="20">
        <f>12.6+30</f>
        <v>42.6</v>
      </c>
      <c r="AV41" s="21">
        <v>7.5</v>
      </c>
      <c r="AW41" s="20">
        <f>36.5+8.2+30</f>
        <v>74.7</v>
      </c>
      <c r="AX41" s="20">
        <v>25</v>
      </c>
      <c r="AY41" s="17"/>
      <c r="AZ41" s="17"/>
      <c r="BA41" s="17"/>
      <c r="BB41" s="17"/>
      <c r="BC41" s="20">
        <v>77</v>
      </c>
      <c r="BD41" s="21">
        <f>11.2+11.4-6.4</f>
        <v>16.200000000000003</v>
      </c>
      <c r="BE41" s="20">
        <f>376.535+10.109</f>
        <v>386.64400000000001</v>
      </c>
      <c r="BF41" s="20">
        <v>38</v>
      </c>
      <c r="BG41" s="17"/>
      <c r="BH41" s="17"/>
      <c r="BI41" s="17"/>
      <c r="BJ41" s="17"/>
      <c r="BK41" s="17"/>
      <c r="BL41" s="17"/>
      <c r="BM41" s="20">
        <f>319.654+13.429</f>
        <v>333.08299999999997</v>
      </c>
      <c r="BN41" s="20">
        <v>85</v>
      </c>
      <c r="BO41" s="17"/>
      <c r="BP41" s="17"/>
      <c r="BQ41" s="17"/>
      <c r="BR41" s="17"/>
      <c r="BS41" s="17">
        <f>122</f>
        <v>122</v>
      </c>
      <c r="BT41" s="17">
        <v>18.7</v>
      </c>
      <c r="BU41" s="20">
        <f>12+30.5</f>
        <v>42.5</v>
      </c>
      <c r="BV41" s="20">
        <v>11</v>
      </c>
      <c r="BW41" s="17"/>
      <c r="BX41" s="17"/>
      <c r="BY41" s="20"/>
      <c r="BZ41" s="17"/>
      <c r="CA41" s="5"/>
      <c r="CB41" s="5"/>
      <c r="CC41" s="5"/>
      <c r="CD41" s="5"/>
      <c r="CE41" s="5"/>
      <c r="CF41" s="5"/>
      <c r="CG41" s="5"/>
    </row>
    <row r="42" spans="1:85" ht="58.5" hidden="1" customHeight="1" x14ac:dyDescent="0.35">
      <c r="A42" s="13">
        <v>29</v>
      </c>
      <c r="B42" s="30"/>
      <c r="C42" s="13" t="s">
        <v>48</v>
      </c>
      <c r="D42" s="16">
        <v>1154.3910000000001</v>
      </c>
      <c r="E42" s="16">
        <v>0</v>
      </c>
      <c r="F42" s="16">
        <v>0</v>
      </c>
      <c r="G42" s="16">
        <v>192.97118317011063</v>
      </c>
      <c r="H42" s="16">
        <v>136</v>
      </c>
      <c r="I42" s="16">
        <v>0</v>
      </c>
      <c r="J42" s="16">
        <v>0</v>
      </c>
      <c r="K42" s="16">
        <v>0</v>
      </c>
      <c r="L42" s="16">
        <v>0</v>
      </c>
      <c r="M42" s="17"/>
      <c r="N42" s="17"/>
      <c r="O42" s="17">
        <v>96.316906329319892</v>
      </c>
      <c r="P42" s="17">
        <v>202</v>
      </c>
      <c r="Q42" s="17"/>
      <c r="R42" s="17"/>
      <c r="S42" s="17"/>
      <c r="T42" s="17"/>
      <c r="U42" s="2"/>
      <c r="V42" s="2"/>
      <c r="W42" s="2"/>
      <c r="X42" s="2"/>
      <c r="Y42" s="2"/>
      <c r="Z42" s="2"/>
      <c r="AA42" s="2"/>
      <c r="AB42" s="2"/>
      <c r="AC42" s="4" t="e">
        <f t="shared" si="1"/>
        <v>#DIV/0!</v>
      </c>
      <c r="AD42" s="4" t="e">
        <f t="shared" si="2"/>
        <v>#DIV/0!</v>
      </c>
      <c r="AE42" s="4">
        <f t="shared" si="3"/>
        <v>-100</v>
      </c>
      <c r="AF42" s="4">
        <f t="shared" si="4"/>
        <v>-100</v>
      </c>
      <c r="AG42" s="4" t="e">
        <f t="shared" si="5"/>
        <v>#DIV/0!</v>
      </c>
      <c r="AH42" s="4" t="e">
        <f t="shared" si="6"/>
        <v>#DIV/0!</v>
      </c>
      <c r="AI42" s="4" t="e">
        <f t="shared" si="7"/>
        <v>#DIV/0!</v>
      </c>
      <c r="AJ42" s="4" t="e">
        <f t="shared" si="8"/>
        <v>#DIV/0!</v>
      </c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5"/>
      <c r="CB42" s="5"/>
    </row>
    <row r="43" spans="1:85" ht="58.5" hidden="1" customHeight="1" x14ac:dyDescent="0.35">
      <c r="A43" s="13">
        <v>30</v>
      </c>
      <c r="B43" s="30"/>
      <c r="C43" s="13" t="s">
        <v>49</v>
      </c>
      <c r="D43" s="16">
        <v>351.65199999999999</v>
      </c>
      <c r="E43" s="16">
        <v>194.48599999999999</v>
      </c>
      <c r="F43" s="16">
        <v>20.55</v>
      </c>
      <c r="G43" s="16">
        <v>157.19999999999999</v>
      </c>
      <c r="H43" s="16">
        <v>413</v>
      </c>
      <c r="I43" s="16">
        <v>0</v>
      </c>
      <c r="J43" s="16">
        <v>0</v>
      </c>
      <c r="K43" s="16">
        <v>0</v>
      </c>
      <c r="L43" s="16">
        <v>0</v>
      </c>
      <c r="M43" s="17"/>
      <c r="N43" s="17"/>
      <c r="O43" s="17"/>
      <c r="P43" s="17"/>
      <c r="Q43" s="17"/>
      <c r="R43" s="17"/>
      <c r="S43" s="17"/>
      <c r="T43" s="17"/>
      <c r="U43" s="2"/>
      <c r="V43" s="2"/>
      <c r="W43" s="2"/>
      <c r="X43" s="2"/>
      <c r="Y43" s="2"/>
      <c r="Z43" s="2"/>
      <c r="AA43" s="2"/>
      <c r="AB43" s="2"/>
      <c r="AC43" s="4" t="e">
        <f t="shared" si="1"/>
        <v>#DIV/0!</v>
      </c>
      <c r="AD43" s="4" t="e">
        <f t="shared" si="2"/>
        <v>#DIV/0!</v>
      </c>
      <c r="AE43" s="4" t="e">
        <f t="shared" si="3"/>
        <v>#DIV/0!</v>
      </c>
      <c r="AF43" s="4" t="e">
        <f t="shared" si="4"/>
        <v>#DIV/0!</v>
      </c>
      <c r="AG43" s="4" t="e">
        <f t="shared" si="5"/>
        <v>#DIV/0!</v>
      </c>
      <c r="AH43" s="4" t="e">
        <f t="shared" si="6"/>
        <v>#DIV/0!</v>
      </c>
      <c r="AI43" s="4" t="e">
        <f t="shared" si="7"/>
        <v>#DIV/0!</v>
      </c>
      <c r="AJ43" s="4" t="e">
        <f t="shared" si="8"/>
        <v>#DIV/0!</v>
      </c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</row>
    <row r="44" spans="1:85" ht="58.5" hidden="1" customHeight="1" x14ac:dyDescent="0.35">
      <c r="A44" s="13">
        <v>31</v>
      </c>
      <c r="B44" s="30"/>
      <c r="C44" s="13" t="s">
        <v>50</v>
      </c>
      <c r="D44" s="16">
        <v>3.1842999999999999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7"/>
      <c r="N44" s="17"/>
      <c r="O44" s="17"/>
      <c r="P44" s="17"/>
      <c r="Q44" s="17"/>
      <c r="R44" s="17"/>
      <c r="S44" s="17"/>
      <c r="T44" s="17"/>
      <c r="U44" s="2"/>
      <c r="V44" s="2"/>
      <c r="W44" s="2"/>
      <c r="X44" s="2"/>
      <c r="Y44" s="2"/>
      <c r="Z44" s="2"/>
      <c r="AA44" s="2"/>
      <c r="AB44" s="2"/>
      <c r="AC44" s="4" t="e">
        <f t="shared" si="1"/>
        <v>#DIV/0!</v>
      </c>
      <c r="AD44" s="4" t="e">
        <f t="shared" si="2"/>
        <v>#DIV/0!</v>
      </c>
      <c r="AE44" s="4" t="e">
        <f t="shared" si="3"/>
        <v>#DIV/0!</v>
      </c>
      <c r="AF44" s="4" t="e">
        <f t="shared" si="4"/>
        <v>#DIV/0!</v>
      </c>
      <c r="AG44" s="4" t="e">
        <f t="shared" si="5"/>
        <v>#DIV/0!</v>
      </c>
      <c r="AH44" s="4" t="e">
        <f t="shared" si="6"/>
        <v>#DIV/0!</v>
      </c>
      <c r="AI44" s="4" t="e">
        <f t="shared" si="7"/>
        <v>#DIV/0!</v>
      </c>
      <c r="AJ44" s="4" t="e">
        <f t="shared" si="8"/>
        <v>#DIV/0!</v>
      </c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</row>
    <row r="45" spans="1:85" ht="58.5" hidden="1" customHeight="1" x14ac:dyDescent="0.35">
      <c r="A45" s="13">
        <v>32</v>
      </c>
      <c r="B45" s="30"/>
      <c r="C45" s="13" t="s">
        <v>51</v>
      </c>
      <c r="D45" s="16">
        <v>26.354099999999999</v>
      </c>
      <c r="E45" s="16">
        <v>6.6641399999999997</v>
      </c>
      <c r="F45" s="16">
        <v>1.976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7"/>
      <c r="N45" s="17"/>
      <c r="O45" s="17">
        <v>19.690000000000001</v>
      </c>
      <c r="P45" s="17">
        <v>6</v>
      </c>
      <c r="Q45" s="17"/>
      <c r="R45" s="17"/>
      <c r="S45" s="17"/>
      <c r="T45" s="17"/>
      <c r="U45" s="2"/>
      <c r="V45" s="2"/>
      <c r="W45" s="2"/>
      <c r="X45" s="2"/>
      <c r="Y45" s="2"/>
      <c r="Z45" s="2"/>
      <c r="AA45" s="2"/>
      <c r="AB45" s="2"/>
      <c r="AC45" s="4" t="e">
        <f t="shared" si="1"/>
        <v>#DIV/0!</v>
      </c>
      <c r="AD45" s="4" t="e">
        <f t="shared" si="2"/>
        <v>#DIV/0!</v>
      </c>
      <c r="AE45" s="4">
        <f t="shared" si="3"/>
        <v>-100</v>
      </c>
      <c r="AF45" s="4">
        <f t="shared" si="4"/>
        <v>-100</v>
      </c>
      <c r="AG45" s="4" t="e">
        <f t="shared" si="5"/>
        <v>#DIV/0!</v>
      </c>
      <c r="AH45" s="4" t="e">
        <f t="shared" si="6"/>
        <v>#DIV/0!</v>
      </c>
      <c r="AI45" s="4" t="e">
        <f t="shared" si="7"/>
        <v>#DIV/0!</v>
      </c>
      <c r="AJ45" s="4" t="e">
        <f t="shared" si="8"/>
        <v>#DIV/0!</v>
      </c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</row>
    <row r="46" spans="1:85" ht="58.5" hidden="1" customHeight="1" x14ac:dyDescent="0.35">
      <c r="A46" s="13">
        <v>33</v>
      </c>
      <c r="B46" s="30"/>
      <c r="C46" s="13" t="s">
        <v>52</v>
      </c>
      <c r="D46" s="16">
        <v>14.923</v>
      </c>
      <c r="E46" s="16">
        <v>4.2549999999999999</v>
      </c>
      <c r="F46" s="16">
        <v>1.1599999999999999</v>
      </c>
      <c r="G46" s="16">
        <v>10.669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7"/>
      <c r="N46" s="17"/>
      <c r="O46" s="17"/>
      <c r="P46" s="17"/>
      <c r="Q46" s="17"/>
      <c r="R46" s="17"/>
      <c r="S46" s="17"/>
      <c r="T46" s="17"/>
      <c r="U46" s="2"/>
      <c r="V46" s="2"/>
      <c r="W46" s="2"/>
      <c r="X46" s="2"/>
      <c r="Y46" s="2"/>
      <c r="Z46" s="2"/>
      <c r="AA46" s="2"/>
      <c r="AB46" s="2"/>
      <c r="AC46" s="4" t="e">
        <f t="shared" si="1"/>
        <v>#DIV/0!</v>
      </c>
      <c r="AD46" s="4" t="e">
        <f t="shared" si="2"/>
        <v>#DIV/0!</v>
      </c>
      <c r="AE46" s="4" t="e">
        <f t="shared" si="3"/>
        <v>#DIV/0!</v>
      </c>
      <c r="AF46" s="4" t="e">
        <f t="shared" si="4"/>
        <v>#DIV/0!</v>
      </c>
      <c r="AG46" s="4" t="e">
        <f t="shared" si="5"/>
        <v>#DIV/0!</v>
      </c>
      <c r="AH46" s="4" t="e">
        <f t="shared" si="6"/>
        <v>#DIV/0!</v>
      </c>
      <c r="AI46" s="4" t="e">
        <f t="shared" si="7"/>
        <v>#DIV/0!</v>
      </c>
      <c r="AJ46" s="4" t="e">
        <f t="shared" si="8"/>
        <v>#DIV/0!</v>
      </c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</row>
    <row r="47" spans="1:85" ht="58.5" hidden="1" customHeight="1" x14ac:dyDescent="0.35">
      <c r="A47" s="13">
        <v>34</v>
      </c>
      <c r="B47" s="27" t="s">
        <v>53</v>
      </c>
      <c r="C47" s="13" t="s">
        <v>54</v>
      </c>
      <c r="D47" s="16">
        <v>1682.3690000000001</v>
      </c>
      <c r="E47" s="16">
        <v>60.45</v>
      </c>
      <c r="F47" s="16">
        <v>7.8</v>
      </c>
      <c r="G47" s="16">
        <v>56.2</v>
      </c>
      <c r="H47" s="16">
        <v>1</v>
      </c>
      <c r="I47" s="16">
        <v>81.99</v>
      </c>
      <c r="J47" s="16">
        <v>15.89</v>
      </c>
      <c r="K47" s="16">
        <v>0</v>
      </c>
      <c r="L47" s="16">
        <v>0</v>
      </c>
      <c r="M47" s="17">
        <v>60.45</v>
      </c>
      <c r="N47" s="17">
        <v>7.8</v>
      </c>
      <c r="O47" s="17">
        <v>56.195</v>
      </c>
      <c r="P47" s="17">
        <v>1</v>
      </c>
      <c r="Q47" s="17">
        <v>170.51</v>
      </c>
      <c r="R47" s="17">
        <v>19.2</v>
      </c>
      <c r="S47" s="17"/>
      <c r="T47" s="17"/>
      <c r="U47" s="2"/>
      <c r="V47" s="2"/>
      <c r="W47" s="2"/>
      <c r="X47" s="2"/>
      <c r="Y47" s="2"/>
      <c r="Z47" s="2"/>
      <c r="AA47" s="2"/>
      <c r="AB47" s="2"/>
      <c r="AC47" s="4">
        <f t="shared" si="1"/>
        <v>-100</v>
      </c>
      <c r="AD47" s="4">
        <f t="shared" si="2"/>
        <v>-100</v>
      </c>
      <c r="AE47" s="4">
        <f t="shared" si="3"/>
        <v>-100</v>
      </c>
      <c r="AF47" s="4">
        <f t="shared" si="4"/>
        <v>-100</v>
      </c>
      <c r="AG47" s="4">
        <f t="shared" si="5"/>
        <v>-100</v>
      </c>
      <c r="AH47" s="4">
        <f t="shared" si="6"/>
        <v>-100</v>
      </c>
      <c r="AI47" s="4" t="e">
        <f t="shared" si="7"/>
        <v>#DIV/0!</v>
      </c>
      <c r="AJ47" s="4" t="e">
        <f t="shared" si="8"/>
        <v>#DIV/0!</v>
      </c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</row>
    <row r="48" spans="1:85" ht="58.5" hidden="1" customHeight="1" x14ac:dyDescent="0.35">
      <c r="A48" s="13"/>
      <c r="B48" s="29"/>
      <c r="C48" s="13" t="s">
        <v>72</v>
      </c>
      <c r="D48" s="16"/>
      <c r="E48" s="16"/>
      <c r="F48" s="16"/>
      <c r="G48" s="16"/>
      <c r="H48" s="16"/>
      <c r="I48" s="16"/>
      <c r="J48" s="16"/>
      <c r="K48" s="16"/>
      <c r="L48" s="16"/>
      <c r="M48" s="17"/>
      <c r="N48" s="17"/>
      <c r="O48" s="17"/>
      <c r="P48" s="17"/>
      <c r="Q48" s="17"/>
      <c r="R48" s="17"/>
      <c r="S48" s="17"/>
      <c r="T48" s="17"/>
      <c r="U48" s="2"/>
      <c r="V48" s="2"/>
      <c r="W48" s="2"/>
      <c r="X48" s="2"/>
      <c r="Y48" s="2"/>
      <c r="Z48" s="2"/>
      <c r="AA48" s="2"/>
      <c r="AB48" s="2"/>
      <c r="AC48" s="4" t="e">
        <f t="shared" si="1"/>
        <v>#DIV/0!</v>
      </c>
      <c r="AD48" s="4" t="e">
        <f t="shared" si="2"/>
        <v>#DIV/0!</v>
      </c>
      <c r="AE48" s="4" t="e">
        <f t="shared" si="3"/>
        <v>#DIV/0!</v>
      </c>
      <c r="AF48" s="4" t="e">
        <f t="shared" si="4"/>
        <v>#DIV/0!</v>
      </c>
      <c r="AG48" s="4" t="e">
        <f t="shared" si="5"/>
        <v>#DIV/0!</v>
      </c>
      <c r="AH48" s="4" t="e">
        <f t="shared" si="6"/>
        <v>#DIV/0!</v>
      </c>
      <c r="AI48" s="4" t="e">
        <f t="shared" si="7"/>
        <v>#DIV/0!</v>
      </c>
      <c r="AJ48" s="4" t="e">
        <f t="shared" si="8"/>
        <v>#DIV/0!</v>
      </c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</row>
    <row r="49" spans="1:78" ht="58.5" hidden="1" customHeight="1" x14ac:dyDescent="0.35">
      <c r="A49" s="13">
        <v>35</v>
      </c>
      <c r="B49" s="30" t="s">
        <v>58</v>
      </c>
      <c r="C49" s="13" t="s">
        <v>55</v>
      </c>
      <c r="D49" s="16">
        <v>84.427999999999997</v>
      </c>
      <c r="E49" s="16">
        <v>42.24</v>
      </c>
      <c r="F49" s="16">
        <v>3.0599999999999996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7">
        <v>7.04</v>
      </c>
      <c r="N49" s="17">
        <v>0.51</v>
      </c>
      <c r="O49" s="17"/>
      <c r="P49" s="17"/>
      <c r="Q49" s="17"/>
      <c r="R49" s="17"/>
      <c r="S49" s="17"/>
      <c r="T49" s="17"/>
      <c r="U49" s="2"/>
      <c r="V49" s="2"/>
      <c r="W49" s="2"/>
      <c r="X49" s="2"/>
      <c r="Y49" s="2"/>
      <c r="Z49" s="2"/>
      <c r="AA49" s="2"/>
      <c r="AB49" s="2"/>
      <c r="AC49" s="4">
        <f t="shared" si="1"/>
        <v>-100</v>
      </c>
      <c r="AD49" s="4">
        <f t="shared" si="2"/>
        <v>-100</v>
      </c>
      <c r="AE49" s="4" t="e">
        <f t="shared" si="3"/>
        <v>#DIV/0!</v>
      </c>
      <c r="AF49" s="4" t="e">
        <f t="shared" si="4"/>
        <v>#DIV/0!</v>
      </c>
      <c r="AG49" s="4" t="e">
        <f t="shared" si="5"/>
        <v>#DIV/0!</v>
      </c>
      <c r="AH49" s="4" t="e">
        <f t="shared" si="6"/>
        <v>#DIV/0!</v>
      </c>
      <c r="AI49" s="4" t="e">
        <f t="shared" si="7"/>
        <v>#DIV/0!</v>
      </c>
      <c r="AJ49" s="4" t="e">
        <f t="shared" si="8"/>
        <v>#DIV/0!</v>
      </c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</row>
    <row r="50" spans="1:78" ht="58.5" hidden="1" customHeight="1" x14ac:dyDescent="0.35">
      <c r="A50" s="13">
        <v>36</v>
      </c>
      <c r="B50" s="30"/>
      <c r="C50" s="13" t="s">
        <v>56</v>
      </c>
      <c r="D50" s="16">
        <v>4192</v>
      </c>
      <c r="E50" s="16">
        <v>2840</v>
      </c>
      <c r="F50" s="16">
        <v>237.4</v>
      </c>
      <c r="G50" s="16">
        <v>2064</v>
      </c>
      <c r="H50" s="16">
        <v>124</v>
      </c>
      <c r="I50" s="16">
        <v>0</v>
      </c>
      <c r="J50" s="16">
        <v>0</v>
      </c>
      <c r="K50" s="16">
        <v>0</v>
      </c>
      <c r="L50" s="16">
        <v>0</v>
      </c>
      <c r="M50" s="17"/>
      <c r="N50" s="17"/>
      <c r="O50" s="17"/>
      <c r="P50" s="17"/>
      <c r="Q50" s="17"/>
      <c r="R50" s="17"/>
      <c r="S50" s="17"/>
      <c r="T50" s="17"/>
      <c r="U50" s="2"/>
      <c r="V50" s="2"/>
      <c r="W50" s="2"/>
      <c r="X50" s="2"/>
      <c r="Y50" s="2"/>
      <c r="Z50" s="2"/>
      <c r="AA50" s="2"/>
      <c r="AB50" s="2"/>
      <c r="AC50" s="4" t="e">
        <f t="shared" si="1"/>
        <v>#DIV/0!</v>
      </c>
      <c r="AD50" s="4" t="e">
        <f t="shared" si="2"/>
        <v>#DIV/0!</v>
      </c>
      <c r="AE50" s="4" t="e">
        <f t="shared" si="3"/>
        <v>#DIV/0!</v>
      </c>
      <c r="AF50" s="4" t="e">
        <f t="shared" si="4"/>
        <v>#DIV/0!</v>
      </c>
      <c r="AG50" s="4" t="e">
        <f t="shared" si="5"/>
        <v>#DIV/0!</v>
      </c>
      <c r="AH50" s="4" t="e">
        <f t="shared" si="6"/>
        <v>#DIV/0!</v>
      </c>
      <c r="AI50" s="4" t="e">
        <f t="shared" si="7"/>
        <v>#DIV/0!</v>
      </c>
      <c r="AJ50" s="4" t="e">
        <f t="shared" si="8"/>
        <v>#DIV/0!</v>
      </c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</row>
    <row r="51" spans="1:78" ht="58.5" hidden="1" customHeight="1" x14ac:dyDescent="0.35">
      <c r="A51" s="13">
        <v>37</v>
      </c>
      <c r="B51" s="30"/>
      <c r="C51" s="13" t="s">
        <v>57</v>
      </c>
      <c r="D51" s="16">
        <v>22.318000000000001</v>
      </c>
      <c r="E51" s="16">
        <v>0</v>
      </c>
      <c r="F51" s="16">
        <v>0</v>
      </c>
      <c r="G51" s="16">
        <v>22.318000000000001</v>
      </c>
      <c r="H51" s="16">
        <v>402</v>
      </c>
      <c r="I51" s="16">
        <v>0</v>
      </c>
      <c r="J51" s="16">
        <v>0</v>
      </c>
      <c r="K51" s="16">
        <v>0</v>
      </c>
      <c r="L51" s="16">
        <v>0</v>
      </c>
      <c r="M51" s="17"/>
      <c r="N51" s="17"/>
      <c r="O51" s="17"/>
      <c r="P51" s="17"/>
      <c r="Q51" s="17"/>
      <c r="R51" s="17"/>
      <c r="S51" s="17"/>
      <c r="T51" s="17"/>
      <c r="U51" s="2"/>
      <c r="V51" s="2"/>
      <c r="W51" s="2"/>
      <c r="X51" s="2"/>
      <c r="Y51" s="2"/>
      <c r="Z51" s="2"/>
      <c r="AA51" s="2"/>
      <c r="AB51" s="2"/>
      <c r="AC51" s="4" t="e">
        <f t="shared" si="1"/>
        <v>#DIV/0!</v>
      </c>
      <c r="AD51" s="4" t="e">
        <f t="shared" si="2"/>
        <v>#DIV/0!</v>
      </c>
      <c r="AE51" s="4" t="e">
        <f t="shared" si="3"/>
        <v>#DIV/0!</v>
      </c>
      <c r="AF51" s="4" t="e">
        <f t="shared" si="4"/>
        <v>#DIV/0!</v>
      </c>
      <c r="AG51" s="4" t="e">
        <f t="shared" si="5"/>
        <v>#DIV/0!</v>
      </c>
      <c r="AH51" s="4" t="e">
        <f t="shared" si="6"/>
        <v>#DIV/0!</v>
      </c>
      <c r="AI51" s="4" t="e">
        <f t="shared" si="7"/>
        <v>#DIV/0!</v>
      </c>
      <c r="AJ51" s="4" t="e">
        <f t="shared" si="8"/>
        <v>#DIV/0!</v>
      </c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</row>
    <row r="52" spans="1:78" ht="84.75" hidden="1" customHeight="1" x14ac:dyDescent="0.35">
      <c r="A52" s="13">
        <v>38</v>
      </c>
      <c r="B52" s="27" t="s">
        <v>59</v>
      </c>
      <c r="C52" s="13" t="s">
        <v>60</v>
      </c>
      <c r="D52" s="16">
        <v>3889.88</v>
      </c>
      <c r="E52" s="16">
        <v>1.2</v>
      </c>
      <c r="F52" s="16">
        <v>0</v>
      </c>
      <c r="G52" s="16">
        <v>246.20999999999998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7">
        <v>38.1</v>
      </c>
      <c r="N52" s="17">
        <v>0.5</v>
      </c>
      <c r="O52" s="17">
        <v>408.46800000000002</v>
      </c>
      <c r="P52" s="17">
        <v>23</v>
      </c>
      <c r="Q52" s="17"/>
      <c r="R52" s="17"/>
      <c r="S52" s="17"/>
      <c r="T52" s="17"/>
      <c r="U52" s="2"/>
      <c r="V52" s="2"/>
      <c r="W52" s="2"/>
      <c r="X52" s="2"/>
      <c r="Y52" s="2"/>
      <c r="Z52" s="2"/>
      <c r="AA52" s="2"/>
      <c r="AB52" s="2"/>
      <c r="AC52" s="4">
        <f t="shared" si="1"/>
        <v>-100</v>
      </c>
      <c r="AD52" s="4">
        <f t="shared" si="2"/>
        <v>-100</v>
      </c>
      <c r="AE52" s="4">
        <f t="shared" si="3"/>
        <v>-100</v>
      </c>
      <c r="AF52" s="4">
        <f t="shared" si="4"/>
        <v>-100</v>
      </c>
      <c r="AG52" s="4" t="e">
        <f t="shared" si="5"/>
        <v>#DIV/0!</v>
      </c>
      <c r="AH52" s="4" t="e">
        <f t="shared" si="6"/>
        <v>#DIV/0!</v>
      </c>
      <c r="AI52" s="4" t="e">
        <f t="shared" si="7"/>
        <v>#DIV/0!</v>
      </c>
      <c r="AJ52" s="4" t="e">
        <f t="shared" si="8"/>
        <v>#DIV/0!</v>
      </c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</row>
    <row r="53" spans="1:78" ht="58.5" hidden="1" customHeight="1" x14ac:dyDescent="0.35">
      <c r="A53" s="13">
        <v>39</v>
      </c>
      <c r="B53" s="28"/>
      <c r="C53" s="13" t="s">
        <v>61</v>
      </c>
      <c r="D53" s="16">
        <v>209.74700000000001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7"/>
      <c r="N53" s="17"/>
      <c r="O53" s="17"/>
      <c r="P53" s="17"/>
      <c r="Q53" s="17"/>
      <c r="R53" s="17"/>
      <c r="S53" s="17"/>
      <c r="T53" s="17"/>
      <c r="U53" s="2"/>
      <c r="V53" s="2"/>
      <c r="W53" s="2"/>
      <c r="X53" s="2"/>
      <c r="Y53" s="2"/>
      <c r="Z53" s="2"/>
      <c r="AA53" s="2"/>
      <c r="AB53" s="2"/>
      <c r="AC53" s="4" t="e">
        <f t="shared" si="1"/>
        <v>#DIV/0!</v>
      </c>
      <c r="AD53" s="4" t="e">
        <f t="shared" si="2"/>
        <v>#DIV/0!</v>
      </c>
      <c r="AE53" s="4" t="e">
        <f t="shared" si="3"/>
        <v>#DIV/0!</v>
      </c>
      <c r="AF53" s="4" t="e">
        <f t="shared" si="4"/>
        <v>#DIV/0!</v>
      </c>
      <c r="AG53" s="4" t="e">
        <f t="shared" si="5"/>
        <v>#DIV/0!</v>
      </c>
      <c r="AH53" s="4" t="e">
        <f t="shared" si="6"/>
        <v>#DIV/0!</v>
      </c>
      <c r="AI53" s="4" t="e">
        <f t="shared" si="7"/>
        <v>#DIV/0!</v>
      </c>
      <c r="AJ53" s="4" t="e">
        <f t="shared" si="8"/>
        <v>#DIV/0!</v>
      </c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</row>
    <row r="54" spans="1:78" ht="58.5" hidden="1" customHeight="1" x14ac:dyDescent="0.35">
      <c r="A54" s="13">
        <v>40</v>
      </c>
      <c r="B54" s="28"/>
      <c r="C54" s="13" t="s">
        <v>62</v>
      </c>
      <c r="D54" s="16">
        <v>247.18100000000001</v>
      </c>
      <c r="E54" s="16">
        <v>0</v>
      </c>
      <c r="F54" s="16">
        <v>0</v>
      </c>
      <c r="G54" s="16">
        <v>18.674999999999997</v>
      </c>
      <c r="H54" s="16">
        <v>15</v>
      </c>
      <c r="I54" s="16">
        <v>0</v>
      </c>
      <c r="J54" s="16">
        <v>0</v>
      </c>
      <c r="K54" s="16">
        <v>0</v>
      </c>
      <c r="L54" s="16">
        <v>0</v>
      </c>
      <c r="M54" s="17"/>
      <c r="N54" s="17"/>
      <c r="O54" s="17">
        <v>156.20500000000001</v>
      </c>
      <c r="P54" s="17">
        <v>6</v>
      </c>
      <c r="Q54" s="17"/>
      <c r="R54" s="17"/>
      <c r="S54" s="17"/>
      <c r="T54" s="17"/>
      <c r="U54" s="2"/>
      <c r="V54" s="2"/>
      <c r="W54" s="2"/>
      <c r="X54" s="2"/>
      <c r="Y54" s="2"/>
      <c r="Z54" s="2"/>
      <c r="AA54" s="2"/>
      <c r="AB54" s="2"/>
      <c r="AC54" s="4" t="e">
        <f t="shared" si="1"/>
        <v>#DIV/0!</v>
      </c>
      <c r="AD54" s="4" t="e">
        <f t="shared" si="2"/>
        <v>#DIV/0!</v>
      </c>
      <c r="AE54" s="4">
        <f t="shared" si="3"/>
        <v>-100</v>
      </c>
      <c r="AF54" s="4">
        <f t="shared" si="4"/>
        <v>-100</v>
      </c>
      <c r="AG54" s="4" t="e">
        <f t="shared" si="5"/>
        <v>#DIV/0!</v>
      </c>
      <c r="AH54" s="4" t="e">
        <f t="shared" si="6"/>
        <v>#DIV/0!</v>
      </c>
      <c r="AI54" s="4" t="e">
        <f t="shared" si="7"/>
        <v>#DIV/0!</v>
      </c>
      <c r="AJ54" s="4" t="e">
        <f t="shared" si="8"/>
        <v>#DIV/0!</v>
      </c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</row>
    <row r="55" spans="1:78" ht="58.5" hidden="1" customHeight="1" x14ac:dyDescent="0.35">
      <c r="A55" s="13">
        <v>41</v>
      </c>
      <c r="B55" s="28"/>
      <c r="C55" s="13" t="s">
        <v>63</v>
      </c>
      <c r="D55" s="16">
        <v>2.6480000000000001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7"/>
      <c r="N55" s="17"/>
      <c r="O55" s="17"/>
      <c r="P55" s="17"/>
      <c r="Q55" s="17"/>
      <c r="R55" s="17"/>
      <c r="S55" s="17"/>
      <c r="T55" s="17"/>
      <c r="U55" s="2"/>
      <c r="V55" s="2"/>
      <c r="W55" s="2"/>
      <c r="X55" s="2"/>
      <c r="Y55" s="2"/>
      <c r="Z55" s="2"/>
      <c r="AA55" s="2"/>
      <c r="AB55" s="2"/>
      <c r="AC55" s="4" t="e">
        <f t="shared" si="1"/>
        <v>#DIV/0!</v>
      </c>
      <c r="AD55" s="4" t="e">
        <f t="shared" si="2"/>
        <v>#DIV/0!</v>
      </c>
      <c r="AE55" s="4" t="e">
        <f t="shared" si="3"/>
        <v>#DIV/0!</v>
      </c>
      <c r="AF55" s="4" t="e">
        <f t="shared" si="4"/>
        <v>#DIV/0!</v>
      </c>
      <c r="AG55" s="4" t="e">
        <f t="shared" si="5"/>
        <v>#DIV/0!</v>
      </c>
      <c r="AH55" s="4" t="e">
        <f t="shared" si="6"/>
        <v>#DIV/0!</v>
      </c>
      <c r="AI55" s="4" t="e">
        <f t="shared" si="7"/>
        <v>#DIV/0!</v>
      </c>
      <c r="AJ55" s="4" t="e">
        <f t="shared" si="8"/>
        <v>#DIV/0!</v>
      </c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</row>
    <row r="56" spans="1:78" ht="58.5" hidden="1" customHeight="1" x14ac:dyDescent="0.35">
      <c r="A56" s="13"/>
      <c r="B56" s="29"/>
      <c r="C56" s="13" t="s">
        <v>72</v>
      </c>
      <c r="D56" s="16"/>
      <c r="E56" s="16"/>
      <c r="F56" s="16"/>
      <c r="G56" s="16"/>
      <c r="H56" s="16"/>
      <c r="I56" s="16"/>
      <c r="J56" s="16"/>
      <c r="K56" s="16"/>
      <c r="L56" s="16"/>
      <c r="M56" s="17"/>
      <c r="N56" s="17"/>
      <c r="O56" s="17"/>
      <c r="P56" s="17"/>
      <c r="Q56" s="17"/>
      <c r="R56" s="17"/>
      <c r="S56" s="17"/>
      <c r="T56" s="17"/>
      <c r="U56" s="2"/>
      <c r="V56" s="2"/>
      <c r="W56" s="2"/>
      <c r="X56" s="2"/>
      <c r="Y56" s="2"/>
      <c r="Z56" s="2"/>
      <c r="AA56" s="2"/>
      <c r="AB56" s="2"/>
      <c r="AC56" s="4" t="e">
        <f t="shared" si="1"/>
        <v>#DIV/0!</v>
      </c>
      <c r="AD56" s="4" t="e">
        <f t="shared" si="2"/>
        <v>#DIV/0!</v>
      </c>
      <c r="AE56" s="4" t="e">
        <f t="shared" si="3"/>
        <v>#DIV/0!</v>
      </c>
      <c r="AF56" s="4" t="e">
        <f t="shared" si="4"/>
        <v>#DIV/0!</v>
      </c>
      <c r="AG56" s="4" t="e">
        <f t="shared" si="5"/>
        <v>#DIV/0!</v>
      </c>
      <c r="AH56" s="4" t="e">
        <f t="shared" si="6"/>
        <v>#DIV/0!</v>
      </c>
      <c r="AI56" s="4" t="e">
        <f t="shared" si="7"/>
        <v>#DIV/0!</v>
      </c>
      <c r="AJ56" s="4" t="e">
        <f t="shared" si="8"/>
        <v>#DIV/0!</v>
      </c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</row>
    <row r="57" spans="1:78" ht="58.5" hidden="1" customHeight="1" x14ac:dyDescent="0.35">
      <c r="A57" s="13">
        <v>42</v>
      </c>
      <c r="B57" s="13" t="s">
        <v>64</v>
      </c>
      <c r="C57" s="13" t="s">
        <v>65</v>
      </c>
      <c r="D57" s="16">
        <v>2821.951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7"/>
      <c r="N57" s="17"/>
      <c r="O57" s="17"/>
      <c r="P57" s="17"/>
      <c r="Q57" s="17"/>
      <c r="R57" s="17"/>
      <c r="S57" s="17"/>
      <c r="T57" s="17"/>
      <c r="U57" s="2"/>
      <c r="V57" s="2"/>
      <c r="W57" s="2"/>
      <c r="X57" s="2"/>
      <c r="Y57" s="2"/>
      <c r="Z57" s="2"/>
      <c r="AA57" s="2"/>
      <c r="AB57" s="2"/>
      <c r="AC57" s="4" t="e">
        <f t="shared" si="1"/>
        <v>#DIV/0!</v>
      </c>
      <c r="AD57" s="4" t="e">
        <f t="shared" si="2"/>
        <v>#DIV/0!</v>
      </c>
      <c r="AE57" s="4" t="e">
        <f t="shared" si="3"/>
        <v>#DIV/0!</v>
      </c>
      <c r="AF57" s="4" t="e">
        <f t="shared" si="4"/>
        <v>#DIV/0!</v>
      </c>
      <c r="AG57" s="4" t="e">
        <f t="shared" si="5"/>
        <v>#DIV/0!</v>
      </c>
      <c r="AH57" s="4" t="e">
        <f t="shared" si="6"/>
        <v>#DIV/0!</v>
      </c>
      <c r="AI57" s="4" t="e">
        <f t="shared" si="7"/>
        <v>#DIV/0!</v>
      </c>
      <c r="AJ57" s="4" t="e">
        <f t="shared" si="8"/>
        <v>#DIV/0!</v>
      </c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</row>
    <row r="58" spans="1:78" ht="58.5" hidden="1" customHeight="1" x14ac:dyDescent="0.35">
      <c r="A58" s="13">
        <v>43</v>
      </c>
      <c r="B58" s="27" t="s">
        <v>76</v>
      </c>
      <c r="C58" s="13" t="s">
        <v>66</v>
      </c>
      <c r="D58" s="16">
        <v>3001.799</v>
      </c>
      <c r="E58" s="16">
        <v>10.02</v>
      </c>
      <c r="F58" s="16">
        <v>0</v>
      </c>
      <c r="G58" s="16">
        <v>4.08</v>
      </c>
      <c r="H58" s="16">
        <v>438</v>
      </c>
      <c r="I58" s="16">
        <v>0</v>
      </c>
      <c r="J58" s="16">
        <v>0</v>
      </c>
      <c r="K58" s="16">
        <v>0</v>
      </c>
      <c r="L58" s="16">
        <v>0</v>
      </c>
      <c r="M58" s="17">
        <v>33.89</v>
      </c>
      <c r="N58" s="17"/>
      <c r="O58" s="17">
        <v>64.180000000000007</v>
      </c>
      <c r="P58" s="17">
        <v>34</v>
      </c>
      <c r="Q58" s="17"/>
      <c r="R58" s="17"/>
      <c r="S58" s="17"/>
      <c r="T58" s="17"/>
      <c r="U58" s="2"/>
      <c r="V58" s="2"/>
      <c r="W58" s="2"/>
      <c r="X58" s="2"/>
      <c r="Y58" s="2"/>
      <c r="Z58" s="2"/>
      <c r="AA58" s="2"/>
      <c r="AB58" s="2"/>
      <c r="AC58" s="4">
        <f t="shared" si="1"/>
        <v>-100</v>
      </c>
      <c r="AD58" s="4" t="e">
        <f t="shared" si="2"/>
        <v>#DIV/0!</v>
      </c>
      <c r="AE58" s="4">
        <f t="shared" si="3"/>
        <v>-100</v>
      </c>
      <c r="AF58" s="4">
        <f t="shared" si="4"/>
        <v>-100</v>
      </c>
      <c r="AG58" s="4" t="e">
        <f t="shared" si="5"/>
        <v>#DIV/0!</v>
      </c>
      <c r="AH58" s="4" t="e">
        <f t="shared" si="6"/>
        <v>#DIV/0!</v>
      </c>
      <c r="AI58" s="4" t="e">
        <f t="shared" si="7"/>
        <v>#DIV/0!</v>
      </c>
      <c r="AJ58" s="4" t="e">
        <f t="shared" si="8"/>
        <v>#DIV/0!</v>
      </c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</row>
    <row r="59" spans="1:78" ht="58.5" hidden="1" customHeight="1" x14ac:dyDescent="0.35">
      <c r="A59" s="13"/>
      <c r="B59" s="29"/>
      <c r="C59" s="13" t="s">
        <v>72</v>
      </c>
      <c r="D59" s="16"/>
      <c r="E59" s="16"/>
      <c r="F59" s="16"/>
      <c r="G59" s="16"/>
      <c r="H59" s="16"/>
      <c r="I59" s="16"/>
      <c r="J59" s="16"/>
      <c r="K59" s="16"/>
      <c r="L59" s="16"/>
      <c r="M59" s="17"/>
      <c r="N59" s="17"/>
      <c r="O59" s="17"/>
      <c r="P59" s="17"/>
      <c r="Q59" s="17"/>
      <c r="R59" s="17"/>
      <c r="S59" s="17"/>
      <c r="T59" s="17"/>
      <c r="U59" s="2"/>
      <c r="V59" s="2"/>
      <c r="W59" s="2"/>
      <c r="X59" s="2"/>
      <c r="Y59" s="2"/>
      <c r="Z59" s="2"/>
      <c r="AA59" s="2"/>
      <c r="AB59" s="2"/>
      <c r="AC59" s="4" t="e">
        <f t="shared" si="1"/>
        <v>#DIV/0!</v>
      </c>
      <c r="AD59" s="4" t="e">
        <f t="shared" si="2"/>
        <v>#DIV/0!</v>
      </c>
      <c r="AE59" s="4" t="e">
        <f t="shared" si="3"/>
        <v>#DIV/0!</v>
      </c>
      <c r="AF59" s="4" t="e">
        <f t="shared" si="4"/>
        <v>#DIV/0!</v>
      </c>
      <c r="AG59" s="4" t="e">
        <f t="shared" si="5"/>
        <v>#DIV/0!</v>
      </c>
      <c r="AH59" s="4" t="e">
        <f t="shared" si="6"/>
        <v>#DIV/0!</v>
      </c>
      <c r="AI59" s="4" t="e">
        <f t="shared" si="7"/>
        <v>#DIV/0!</v>
      </c>
      <c r="AJ59" s="4" t="e">
        <f t="shared" si="8"/>
        <v>#DIV/0!</v>
      </c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</row>
    <row r="60" spans="1:78" ht="58.5" hidden="1" customHeight="1" x14ac:dyDescent="0.35">
      <c r="A60" s="13">
        <v>44</v>
      </c>
      <c r="B60" s="30" t="s">
        <v>67</v>
      </c>
      <c r="C60" s="13" t="s">
        <v>68</v>
      </c>
      <c r="D60" s="14">
        <v>364.89</v>
      </c>
      <c r="E60" s="14"/>
      <c r="F60" s="14"/>
      <c r="G60" s="14">
        <v>31.961950000000002</v>
      </c>
      <c r="H60" s="14"/>
      <c r="I60" s="14"/>
      <c r="J60" s="14"/>
      <c r="K60" s="14"/>
      <c r="L60" s="14"/>
      <c r="M60" s="17"/>
      <c r="N60" s="17"/>
      <c r="O60" s="17"/>
      <c r="P60" s="17"/>
      <c r="Q60" s="17"/>
      <c r="R60" s="17"/>
      <c r="S60" s="17"/>
      <c r="T60" s="17"/>
      <c r="U60" s="2"/>
      <c r="V60" s="2"/>
      <c r="W60" s="2"/>
      <c r="X60" s="2"/>
      <c r="Y60" s="2"/>
      <c r="Z60" s="2"/>
      <c r="AA60" s="2"/>
      <c r="AB60" s="2"/>
      <c r="AC60" s="4" t="e">
        <f t="shared" si="1"/>
        <v>#DIV/0!</v>
      </c>
      <c r="AD60" s="4" t="e">
        <f t="shared" si="2"/>
        <v>#DIV/0!</v>
      </c>
      <c r="AE60" s="4" t="e">
        <f t="shared" si="3"/>
        <v>#DIV/0!</v>
      </c>
      <c r="AF60" s="4" t="e">
        <f t="shared" si="4"/>
        <v>#DIV/0!</v>
      </c>
      <c r="AG60" s="4" t="e">
        <f t="shared" si="5"/>
        <v>#DIV/0!</v>
      </c>
      <c r="AH60" s="4" t="e">
        <f t="shared" si="6"/>
        <v>#DIV/0!</v>
      </c>
      <c r="AI60" s="4" t="e">
        <f t="shared" si="7"/>
        <v>#DIV/0!</v>
      </c>
      <c r="AJ60" s="4" t="e">
        <f t="shared" si="8"/>
        <v>#DIV/0!</v>
      </c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</row>
    <row r="61" spans="1:78" ht="58.5" hidden="1" customHeight="1" x14ac:dyDescent="0.35">
      <c r="A61" s="13">
        <v>45</v>
      </c>
      <c r="B61" s="30"/>
      <c r="C61" s="13" t="s">
        <v>69</v>
      </c>
      <c r="D61" s="14">
        <v>8093.7</v>
      </c>
      <c r="E61" s="14">
        <v>656.55700000000002</v>
      </c>
      <c r="F61" s="14">
        <v>97.286000000000001</v>
      </c>
      <c r="G61" s="14">
        <v>968.46299999999997</v>
      </c>
      <c r="H61" s="14">
        <v>98</v>
      </c>
      <c r="I61" s="14">
        <v>0</v>
      </c>
      <c r="J61" s="14">
        <v>0</v>
      </c>
      <c r="K61" s="14">
        <v>0</v>
      </c>
      <c r="L61" s="14">
        <v>0</v>
      </c>
      <c r="M61" s="17">
        <v>407.6</v>
      </c>
      <c r="N61" s="17">
        <v>52</v>
      </c>
      <c r="O61" s="17">
        <v>3469.3</v>
      </c>
      <c r="P61" s="17">
        <v>15</v>
      </c>
      <c r="Q61" s="17"/>
      <c r="R61" s="17"/>
      <c r="S61" s="17"/>
      <c r="T61" s="17"/>
      <c r="U61" s="2"/>
      <c r="V61" s="2"/>
      <c r="W61" s="2"/>
      <c r="X61" s="2"/>
      <c r="Y61" s="2"/>
      <c r="Z61" s="2"/>
      <c r="AA61" s="2"/>
      <c r="AB61" s="2"/>
      <c r="AC61" s="4">
        <f t="shared" si="1"/>
        <v>-100</v>
      </c>
      <c r="AD61" s="4">
        <f t="shared" si="2"/>
        <v>-100</v>
      </c>
      <c r="AE61" s="4">
        <f t="shared" si="3"/>
        <v>-100</v>
      </c>
      <c r="AF61" s="4">
        <f t="shared" si="4"/>
        <v>-100</v>
      </c>
      <c r="AG61" s="4" t="e">
        <f t="shared" si="5"/>
        <v>#DIV/0!</v>
      </c>
      <c r="AH61" s="4" t="e">
        <f t="shared" si="6"/>
        <v>#DIV/0!</v>
      </c>
      <c r="AI61" s="4" t="e">
        <f t="shared" si="7"/>
        <v>#DIV/0!</v>
      </c>
      <c r="AJ61" s="4" t="e">
        <f t="shared" si="8"/>
        <v>#DIV/0!</v>
      </c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</row>
    <row r="62" spans="1:78" ht="58.5" hidden="1" customHeight="1" x14ac:dyDescent="0.35">
      <c r="A62" s="31" t="s">
        <v>71</v>
      </c>
      <c r="B62" s="31"/>
      <c r="C62" s="31"/>
      <c r="D62" s="22">
        <f>SUM(D8:D61)</f>
        <v>116916.49498752903</v>
      </c>
      <c r="E62" s="22">
        <f t="shared" ref="E62:BO62" si="9">SUM(E8:E61)</f>
        <v>20114.379285801369</v>
      </c>
      <c r="F62" s="22">
        <f t="shared" si="9"/>
        <v>780.22939999999994</v>
      </c>
      <c r="G62" s="22">
        <f t="shared" si="9"/>
        <v>8613.0385642878809</v>
      </c>
      <c r="H62" s="22">
        <f t="shared" si="9"/>
        <v>2279.3199999999997</v>
      </c>
      <c r="I62" s="22">
        <f t="shared" si="9"/>
        <v>252.12085999999999</v>
      </c>
      <c r="J62" s="22">
        <f t="shared" si="9"/>
        <v>35.090000000000003</v>
      </c>
      <c r="K62" s="22">
        <f t="shared" si="9"/>
        <v>0</v>
      </c>
      <c r="L62" s="22">
        <f t="shared" si="9"/>
        <v>0</v>
      </c>
      <c r="M62" s="22">
        <f t="shared" si="9"/>
        <v>3242.4179895777766</v>
      </c>
      <c r="N62" s="22">
        <f t="shared" si="9"/>
        <v>743.37900000000013</v>
      </c>
      <c r="O62" s="22">
        <f t="shared" si="9"/>
        <v>6949.0644047515425</v>
      </c>
      <c r="P62" s="22">
        <f t="shared" si="9"/>
        <v>600.18000000000006</v>
      </c>
      <c r="Q62" s="22">
        <f t="shared" si="9"/>
        <v>170.51</v>
      </c>
      <c r="R62" s="22">
        <f t="shared" si="9"/>
        <v>19.2</v>
      </c>
      <c r="S62" s="22">
        <f t="shared" si="9"/>
        <v>0</v>
      </c>
      <c r="T62" s="22">
        <f t="shared" si="9"/>
        <v>0</v>
      </c>
      <c r="U62" s="22">
        <f t="shared" si="9"/>
        <v>142.458</v>
      </c>
      <c r="V62" s="22">
        <f t="shared" si="9"/>
        <v>4.4000000000000004</v>
      </c>
      <c r="W62" s="22">
        <f t="shared" si="9"/>
        <v>169.73900000000003</v>
      </c>
      <c r="X62" s="22">
        <f t="shared" si="9"/>
        <v>14</v>
      </c>
      <c r="Y62" s="22">
        <f t="shared" si="9"/>
        <v>0</v>
      </c>
      <c r="Z62" s="22">
        <f t="shared" si="9"/>
        <v>0</v>
      </c>
      <c r="AA62" s="22">
        <f t="shared" si="9"/>
        <v>0</v>
      </c>
      <c r="AB62" s="22">
        <f t="shared" si="9"/>
        <v>0</v>
      </c>
      <c r="AC62" s="22" t="e">
        <f t="shared" si="9"/>
        <v>#DIV/0!</v>
      </c>
      <c r="AD62" s="22" t="e">
        <f t="shared" si="9"/>
        <v>#DIV/0!</v>
      </c>
      <c r="AE62" s="22" t="e">
        <f t="shared" si="9"/>
        <v>#DIV/0!</v>
      </c>
      <c r="AF62" s="22" t="e">
        <f t="shared" si="9"/>
        <v>#DIV/0!</v>
      </c>
      <c r="AG62" s="22" t="e">
        <f t="shared" si="9"/>
        <v>#DIV/0!</v>
      </c>
      <c r="AH62" s="22" t="e">
        <f t="shared" si="9"/>
        <v>#DIV/0!</v>
      </c>
      <c r="AI62" s="22" t="e">
        <f t="shared" si="9"/>
        <v>#DIV/0!</v>
      </c>
      <c r="AJ62" s="22" t="e">
        <f t="shared" si="9"/>
        <v>#DIV/0!</v>
      </c>
      <c r="AK62" s="22">
        <f t="shared" si="9"/>
        <v>46</v>
      </c>
      <c r="AL62" s="22">
        <f t="shared" si="9"/>
        <v>8.9</v>
      </c>
      <c r="AM62" s="22">
        <f t="shared" si="9"/>
        <v>95</v>
      </c>
      <c r="AN62" s="22">
        <f t="shared" si="9"/>
        <v>6</v>
      </c>
      <c r="AO62" s="22">
        <f t="shared" si="9"/>
        <v>141</v>
      </c>
      <c r="AP62" s="22"/>
      <c r="AQ62" s="22"/>
      <c r="AR62" s="22"/>
      <c r="AS62" s="22"/>
      <c r="AT62" s="22"/>
      <c r="AU62" s="22">
        <f t="shared" si="9"/>
        <v>42.6</v>
      </c>
      <c r="AV62" s="22">
        <f t="shared" si="9"/>
        <v>7.5</v>
      </c>
      <c r="AW62" s="22">
        <f t="shared" si="9"/>
        <v>74.7</v>
      </c>
      <c r="AX62" s="22">
        <f t="shared" si="9"/>
        <v>25</v>
      </c>
      <c r="AY62" s="22">
        <f t="shared" si="9"/>
        <v>0</v>
      </c>
      <c r="AZ62" s="22">
        <f t="shared" si="9"/>
        <v>0</v>
      </c>
      <c r="BA62" s="22">
        <f t="shared" si="9"/>
        <v>0</v>
      </c>
      <c r="BB62" s="22">
        <f t="shared" si="9"/>
        <v>0</v>
      </c>
      <c r="BC62" s="22">
        <f t="shared" si="9"/>
        <v>77</v>
      </c>
      <c r="BD62" s="22">
        <f t="shared" si="9"/>
        <v>16.200000000000003</v>
      </c>
      <c r="BE62" s="22">
        <f t="shared" si="9"/>
        <v>386.64400000000001</v>
      </c>
      <c r="BF62" s="22">
        <f t="shared" si="9"/>
        <v>38</v>
      </c>
      <c r="BG62" s="22">
        <f t="shared" si="9"/>
        <v>0</v>
      </c>
      <c r="BH62" s="22">
        <f t="shared" si="9"/>
        <v>0</v>
      </c>
      <c r="BI62" s="22">
        <f t="shared" si="9"/>
        <v>0</v>
      </c>
      <c r="BJ62" s="22">
        <f t="shared" si="9"/>
        <v>0</v>
      </c>
      <c r="BK62" s="22">
        <f t="shared" si="9"/>
        <v>0</v>
      </c>
      <c r="BL62" s="22">
        <f t="shared" si="9"/>
        <v>0</v>
      </c>
      <c r="BM62" s="22">
        <f t="shared" si="9"/>
        <v>333.08299999999997</v>
      </c>
      <c r="BN62" s="22">
        <f t="shared" si="9"/>
        <v>85</v>
      </c>
      <c r="BO62" s="22">
        <f t="shared" si="9"/>
        <v>0</v>
      </c>
      <c r="BP62" s="22">
        <f t="shared" ref="BP62:BZ62" si="10">SUM(BP8:BP61)</f>
        <v>0</v>
      </c>
      <c r="BQ62" s="22">
        <f t="shared" si="10"/>
        <v>0</v>
      </c>
      <c r="BR62" s="22">
        <f t="shared" si="10"/>
        <v>0</v>
      </c>
      <c r="BS62" s="22">
        <f t="shared" si="10"/>
        <v>122</v>
      </c>
      <c r="BT62" s="22">
        <f t="shared" si="10"/>
        <v>18.7</v>
      </c>
      <c r="BU62" s="22">
        <f t="shared" si="10"/>
        <v>42.5</v>
      </c>
      <c r="BV62" s="22">
        <f t="shared" si="10"/>
        <v>11</v>
      </c>
      <c r="BW62" s="22">
        <f t="shared" si="10"/>
        <v>0</v>
      </c>
      <c r="BX62" s="22">
        <f t="shared" si="10"/>
        <v>0</v>
      </c>
      <c r="BY62" s="22">
        <f t="shared" si="10"/>
        <v>0</v>
      </c>
      <c r="BZ62" s="22">
        <f t="shared" si="10"/>
        <v>0</v>
      </c>
    </row>
  </sheetData>
  <mergeCells count="41">
    <mergeCell ref="A1:BZ1"/>
    <mergeCell ref="A6:A7"/>
    <mergeCell ref="B6:B7"/>
    <mergeCell ref="C6:C7"/>
    <mergeCell ref="D6:D7"/>
    <mergeCell ref="AU6:BB6"/>
    <mergeCell ref="BC6:BJ6"/>
    <mergeCell ref="BK6:BR6"/>
    <mergeCell ref="BS6:BZ6"/>
    <mergeCell ref="AK7:AO7"/>
    <mergeCell ref="AU7:BB7"/>
    <mergeCell ref="BC7:BJ7"/>
    <mergeCell ref="BK7:BR7"/>
    <mergeCell ref="BS7:BZ7"/>
    <mergeCell ref="AR6:AT6"/>
    <mergeCell ref="AS5:AT5"/>
    <mergeCell ref="B38:B40"/>
    <mergeCell ref="B47:B48"/>
    <mergeCell ref="B49:B51"/>
    <mergeCell ref="B60:B61"/>
    <mergeCell ref="A62:C62"/>
    <mergeCell ref="B52:B56"/>
    <mergeCell ref="B58:B59"/>
    <mergeCell ref="B41:B46"/>
    <mergeCell ref="B16:B19"/>
    <mergeCell ref="B20:B21"/>
    <mergeCell ref="B32:B33"/>
    <mergeCell ref="B34:B37"/>
    <mergeCell ref="B10:B15"/>
    <mergeCell ref="B22:B24"/>
    <mergeCell ref="B25:B28"/>
    <mergeCell ref="B29:B31"/>
    <mergeCell ref="D2:AT2"/>
    <mergeCell ref="D3:AT3"/>
    <mergeCell ref="D4:AT4"/>
    <mergeCell ref="AK6:AQ6"/>
    <mergeCell ref="E6:L7"/>
    <mergeCell ref="M6:AJ6"/>
    <mergeCell ref="AC7:AJ7"/>
    <mergeCell ref="U7:AB7"/>
    <mergeCell ref="M7:T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2338B-0054-4DCF-B50B-437A8E5F572E}">
  <sheetPr>
    <pageSetUpPr fitToPage="1"/>
  </sheetPr>
  <dimension ref="A1:CG63"/>
  <sheetViews>
    <sheetView topLeftCell="D1" workbookViewId="0">
      <selection activeCell="D7" sqref="D7:D8"/>
    </sheetView>
  </sheetViews>
  <sheetFormatPr defaultColWidth="9.109375" defaultRowHeight="18" x14ac:dyDescent="0.35"/>
  <cols>
    <col min="1" max="1" width="8.6640625" style="1" hidden="1" customWidth="1"/>
    <col min="2" max="2" width="30.33203125" style="1" hidden="1" customWidth="1"/>
    <col min="3" max="3" width="45.6640625" style="1" hidden="1" customWidth="1"/>
    <col min="4" max="4" width="22.5546875" style="1" customWidth="1"/>
    <col min="5" max="5" width="16.5546875" style="1" hidden="1" customWidth="1"/>
    <col min="6" max="9" width="14.6640625" style="1" hidden="1" customWidth="1"/>
    <col min="10" max="10" width="19.44140625" style="1" hidden="1" customWidth="1"/>
    <col min="11" max="11" width="14.6640625" style="1" hidden="1" customWidth="1"/>
    <col min="12" max="21" width="17" style="1" hidden="1" customWidth="1"/>
    <col min="22" max="22" width="16.5546875" style="1" hidden="1" customWidth="1"/>
    <col min="23" max="23" width="14.6640625" style="1" hidden="1" customWidth="1"/>
    <col min="24" max="25" width="15.6640625" style="1" hidden="1" customWidth="1"/>
    <col min="26" max="40" width="14.6640625" style="1" hidden="1" customWidth="1"/>
    <col min="41" max="41" width="18.33203125" style="1" customWidth="1"/>
    <col min="42" max="46" width="14.6640625" style="1" customWidth="1"/>
    <col min="47" max="49" width="14.6640625" style="1" hidden="1" customWidth="1"/>
    <col min="50" max="50" width="16" style="1" hidden="1" customWidth="1"/>
    <col min="51" max="70" width="14.6640625" style="1" hidden="1" customWidth="1"/>
    <col min="71" max="74" width="16.33203125" style="1" hidden="1" customWidth="1"/>
    <col min="75" max="78" width="14.6640625" style="1" hidden="1" customWidth="1"/>
    <col min="79" max="79" width="18.88671875" style="1" customWidth="1"/>
    <col min="80" max="80" width="10.5546875" style="1" customWidth="1"/>
    <col min="81" max="81" width="11.5546875" style="1" bestFit="1" customWidth="1"/>
    <col min="82" max="82" width="10.6640625" style="1" customWidth="1"/>
    <col min="83" max="83" width="16.6640625" style="1" customWidth="1"/>
    <col min="84" max="84" width="11.33203125" style="1" customWidth="1"/>
    <col min="85" max="85" width="16.109375" style="1" customWidth="1"/>
    <col min="86" max="16384" width="9.109375" style="1"/>
  </cols>
  <sheetData>
    <row r="1" spans="1:78" ht="41.25" customHeight="1" x14ac:dyDescent="0.35">
      <c r="A1" s="32" t="s">
        <v>78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</row>
    <row r="2" spans="1:78" s="6" customFormat="1" ht="41.25" customHeight="1" x14ac:dyDescent="0.35">
      <c r="A2" s="8"/>
      <c r="B2" s="8"/>
      <c r="C2" s="8"/>
      <c r="D2" s="9" t="s">
        <v>79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</row>
    <row r="3" spans="1:78" s="6" customFormat="1" ht="41.25" customHeight="1" x14ac:dyDescent="0.35">
      <c r="A3" s="8"/>
      <c r="B3" s="8"/>
      <c r="C3" s="8"/>
      <c r="D3" s="25" t="s">
        <v>91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</row>
    <row r="4" spans="1:78" s="6" customFormat="1" ht="18.75" customHeight="1" x14ac:dyDescent="0.35">
      <c r="A4" s="11"/>
      <c r="B4" s="11"/>
      <c r="C4" s="11"/>
      <c r="D4" s="24" t="s">
        <v>88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</row>
    <row r="5" spans="1:78" s="6" customFormat="1" ht="18.75" customHeight="1" x14ac:dyDescent="0.35">
      <c r="A5" s="11"/>
      <c r="B5" s="11"/>
      <c r="C5" s="11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</row>
    <row r="6" spans="1:78" s="6" customFormat="1" ht="41.25" customHeight="1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9" t="s">
        <v>82</v>
      </c>
      <c r="AT6" s="39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</row>
    <row r="7" spans="1:78" s="3" customFormat="1" ht="37.5" customHeight="1" x14ac:dyDescent="0.3">
      <c r="A7" s="33" t="s">
        <v>14</v>
      </c>
      <c r="B7" s="33" t="s">
        <v>0</v>
      </c>
      <c r="C7" s="33" t="s">
        <v>1</v>
      </c>
      <c r="D7" s="26" t="s">
        <v>83</v>
      </c>
      <c r="E7" s="26" t="s">
        <v>70</v>
      </c>
      <c r="F7" s="26"/>
      <c r="G7" s="26"/>
      <c r="H7" s="26"/>
      <c r="I7" s="26"/>
      <c r="J7" s="26"/>
      <c r="K7" s="26"/>
      <c r="L7" s="26"/>
      <c r="M7" s="26" t="s">
        <v>2</v>
      </c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 t="s">
        <v>84</v>
      </c>
      <c r="AL7" s="26"/>
      <c r="AM7" s="26"/>
      <c r="AN7" s="26"/>
      <c r="AO7" s="26"/>
      <c r="AP7" s="26"/>
      <c r="AQ7" s="26"/>
      <c r="AR7" s="26" t="s">
        <v>87</v>
      </c>
      <c r="AS7" s="26"/>
      <c r="AT7" s="26"/>
      <c r="AU7" s="35" t="s">
        <v>6</v>
      </c>
      <c r="AV7" s="35"/>
      <c r="AW7" s="35"/>
      <c r="AX7" s="35"/>
      <c r="AY7" s="35"/>
      <c r="AZ7" s="35"/>
      <c r="BA7" s="35"/>
      <c r="BB7" s="35"/>
      <c r="BC7" s="35" t="s">
        <v>5</v>
      </c>
      <c r="BD7" s="35"/>
      <c r="BE7" s="35"/>
      <c r="BF7" s="35"/>
      <c r="BG7" s="35"/>
      <c r="BH7" s="35"/>
      <c r="BI7" s="35"/>
      <c r="BJ7" s="35"/>
      <c r="BK7" s="35" t="s">
        <v>4</v>
      </c>
      <c r="BL7" s="35"/>
      <c r="BM7" s="35"/>
      <c r="BN7" s="35"/>
      <c r="BO7" s="35"/>
      <c r="BP7" s="35"/>
      <c r="BQ7" s="35"/>
      <c r="BR7" s="35"/>
      <c r="BS7" s="35" t="s">
        <v>3</v>
      </c>
      <c r="BT7" s="35"/>
      <c r="BU7" s="35"/>
      <c r="BV7" s="35"/>
      <c r="BW7" s="35"/>
      <c r="BX7" s="35"/>
      <c r="BY7" s="35"/>
      <c r="BZ7" s="35"/>
    </row>
    <row r="8" spans="1:78" s="3" customFormat="1" ht="37.5" customHeight="1" x14ac:dyDescent="0.3">
      <c r="A8" s="34"/>
      <c r="B8" s="34"/>
      <c r="C8" s="34"/>
      <c r="D8" s="26"/>
      <c r="E8" s="26"/>
      <c r="F8" s="26"/>
      <c r="G8" s="26"/>
      <c r="H8" s="26"/>
      <c r="I8" s="26"/>
      <c r="J8" s="26"/>
      <c r="K8" s="26"/>
      <c r="L8" s="26"/>
      <c r="M8" s="26" t="s">
        <v>74</v>
      </c>
      <c r="N8" s="26"/>
      <c r="O8" s="26"/>
      <c r="P8" s="26"/>
      <c r="Q8" s="26"/>
      <c r="R8" s="26"/>
      <c r="S8" s="26"/>
      <c r="T8" s="26"/>
      <c r="U8" s="26" t="s">
        <v>73</v>
      </c>
      <c r="V8" s="26"/>
      <c r="W8" s="26"/>
      <c r="X8" s="26"/>
      <c r="Y8" s="26"/>
      <c r="Z8" s="26"/>
      <c r="AA8" s="26"/>
      <c r="AB8" s="26"/>
      <c r="AC8" s="26" t="s">
        <v>75</v>
      </c>
      <c r="AD8" s="26"/>
      <c r="AE8" s="26"/>
      <c r="AF8" s="26"/>
      <c r="AG8" s="26"/>
      <c r="AH8" s="26"/>
      <c r="AI8" s="26"/>
      <c r="AJ8" s="26"/>
      <c r="AK8" s="26" t="s">
        <v>85</v>
      </c>
      <c r="AL8" s="26"/>
      <c r="AM8" s="26"/>
      <c r="AN8" s="26"/>
      <c r="AO8" s="26"/>
      <c r="AP8" s="12" t="s">
        <v>73</v>
      </c>
      <c r="AQ8" s="12" t="s">
        <v>86</v>
      </c>
      <c r="AR8" s="12" t="s">
        <v>85</v>
      </c>
      <c r="AS8" s="12" t="s">
        <v>73</v>
      </c>
      <c r="AT8" s="12" t="s">
        <v>86</v>
      </c>
      <c r="AU8" s="36" t="s">
        <v>74</v>
      </c>
      <c r="AV8" s="37"/>
      <c r="AW8" s="37"/>
      <c r="AX8" s="37"/>
      <c r="AY8" s="37"/>
      <c r="AZ8" s="37"/>
      <c r="BA8" s="37"/>
      <c r="BB8" s="38"/>
      <c r="BC8" s="36" t="s">
        <v>74</v>
      </c>
      <c r="BD8" s="37"/>
      <c r="BE8" s="37"/>
      <c r="BF8" s="37"/>
      <c r="BG8" s="37"/>
      <c r="BH8" s="37"/>
      <c r="BI8" s="37"/>
      <c r="BJ8" s="38"/>
      <c r="BK8" s="36" t="s">
        <v>74</v>
      </c>
      <c r="BL8" s="37"/>
      <c r="BM8" s="37"/>
      <c r="BN8" s="37"/>
      <c r="BO8" s="37"/>
      <c r="BP8" s="37"/>
      <c r="BQ8" s="37"/>
      <c r="BR8" s="38"/>
      <c r="BS8" s="36" t="s">
        <v>74</v>
      </c>
      <c r="BT8" s="37"/>
      <c r="BU8" s="37"/>
      <c r="BV8" s="37"/>
      <c r="BW8" s="37"/>
      <c r="BX8" s="37"/>
      <c r="BY8" s="37"/>
      <c r="BZ8" s="38"/>
    </row>
    <row r="9" spans="1:78" ht="58.5" hidden="1" customHeight="1" x14ac:dyDescent="0.35">
      <c r="A9" s="13">
        <v>1</v>
      </c>
      <c r="B9" s="13" t="s">
        <v>16</v>
      </c>
      <c r="C9" s="13" t="s">
        <v>17</v>
      </c>
      <c r="D9" s="14">
        <v>6335.7265509999997</v>
      </c>
      <c r="E9" s="14">
        <v>0</v>
      </c>
      <c r="F9" s="14">
        <v>0</v>
      </c>
      <c r="G9" s="14">
        <v>3.2848709999999999</v>
      </c>
      <c r="H9" s="14">
        <v>10</v>
      </c>
      <c r="I9" s="14">
        <v>0</v>
      </c>
      <c r="J9" s="14">
        <v>0</v>
      </c>
      <c r="K9" s="14">
        <v>0</v>
      </c>
      <c r="L9" s="14">
        <v>0</v>
      </c>
      <c r="M9" s="14">
        <v>704.97755899999993</v>
      </c>
      <c r="N9" s="14">
        <v>7.1969999999999992</v>
      </c>
      <c r="O9" s="14">
        <v>0</v>
      </c>
      <c r="P9" s="14">
        <v>0</v>
      </c>
      <c r="Q9" s="15"/>
      <c r="R9" s="15"/>
      <c r="S9" s="15"/>
      <c r="T9" s="15"/>
      <c r="U9" s="2"/>
      <c r="V9" s="2"/>
      <c r="W9" s="2"/>
      <c r="X9" s="2"/>
      <c r="Y9" s="2"/>
      <c r="Z9" s="2"/>
      <c r="AA9" s="2"/>
      <c r="AB9" s="2"/>
      <c r="AC9" s="2">
        <f t="shared" ref="AC9:AJ24" si="0">U9/M9*100-100</f>
        <v>-100</v>
      </c>
      <c r="AD9" s="2">
        <f t="shared" si="0"/>
        <v>-100</v>
      </c>
      <c r="AE9" s="2" t="e">
        <f t="shared" si="0"/>
        <v>#DIV/0!</v>
      </c>
      <c r="AF9" s="2" t="e">
        <f t="shared" si="0"/>
        <v>#DIV/0!</v>
      </c>
      <c r="AG9" s="2" t="e">
        <f t="shared" si="0"/>
        <v>#DIV/0!</v>
      </c>
      <c r="AH9" s="2" t="e">
        <f t="shared" si="0"/>
        <v>#DIV/0!</v>
      </c>
      <c r="AI9" s="2" t="e">
        <f t="shared" si="0"/>
        <v>#DIV/0!</v>
      </c>
      <c r="AJ9" s="2" t="e">
        <f t="shared" si="0"/>
        <v>#DIV/0!</v>
      </c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</row>
    <row r="10" spans="1:78" ht="58.5" hidden="1" customHeight="1" x14ac:dyDescent="0.35">
      <c r="A10" s="13">
        <v>2</v>
      </c>
      <c r="B10" s="13" t="s">
        <v>18</v>
      </c>
      <c r="C10" s="13" t="s">
        <v>19</v>
      </c>
      <c r="D10" s="14">
        <v>28949.949246096428</v>
      </c>
      <c r="E10" s="14">
        <v>7</v>
      </c>
      <c r="F10" s="14">
        <v>0</v>
      </c>
      <c r="G10" s="14">
        <v>51</v>
      </c>
      <c r="H10" s="14">
        <v>12</v>
      </c>
      <c r="I10" s="14">
        <v>0</v>
      </c>
      <c r="J10" s="14">
        <v>0</v>
      </c>
      <c r="K10" s="14">
        <v>0</v>
      </c>
      <c r="L10" s="14">
        <v>0</v>
      </c>
      <c r="M10" s="15"/>
      <c r="N10" s="15"/>
      <c r="O10" s="15"/>
      <c r="P10" s="15"/>
      <c r="Q10" s="15"/>
      <c r="R10" s="15"/>
      <c r="S10" s="15"/>
      <c r="T10" s="15"/>
      <c r="U10" s="2"/>
      <c r="V10" s="2"/>
      <c r="W10" s="2"/>
      <c r="X10" s="2"/>
      <c r="Y10" s="2"/>
      <c r="Z10" s="2"/>
      <c r="AA10" s="2"/>
      <c r="AB10" s="2"/>
      <c r="AC10" s="2" t="e">
        <f t="shared" si="0"/>
        <v>#DIV/0!</v>
      </c>
      <c r="AD10" s="2" t="e">
        <f t="shared" si="0"/>
        <v>#DIV/0!</v>
      </c>
      <c r="AE10" s="2" t="e">
        <f t="shared" si="0"/>
        <v>#DIV/0!</v>
      </c>
      <c r="AF10" s="2" t="e">
        <f t="shared" si="0"/>
        <v>#DIV/0!</v>
      </c>
      <c r="AG10" s="2" t="e">
        <f t="shared" si="0"/>
        <v>#DIV/0!</v>
      </c>
      <c r="AH10" s="2" t="e">
        <f t="shared" si="0"/>
        <v>#DIV/0!</v>
      </c>
      <c r="AI10" s="2" t="e">
        <f t="shared" si="0"/>
        <v>#DIV/0!</v>
      </c>
      <c r="AJ10" s="2" t="e">
        <f t="shared" si="0"/>
        <v>#DIV/0!</v>
      </c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5"/>
      <c r="BX10" s="15"/>
      <c r="BY10" s="15"/>
      <c r="BZ10" s="15"/>
    </row>
    <row r="11" spans="1:78" ht="58.5" hidden="1" customHeight="1" x14ac:dyDescent="0.35">
      <c r="A11" s="13">
        <v>3</v>
      </c>
      <c r="B11" s="27" t="s">
        <v>8</v>
      </c>
      <c r="C11" s="13" t="s">
        <v>9</v>
      </c>
      <c r="D11" s="14">
        <v>2700.0000014122234</v>
      </c>
      <c r="E11" s="14">
        <v>0</v>
      </c>
      <c r="F11" s="14">
        <v>0</v>
      </c>
      <c r="G11" s="14">
        <v>39.897042999999996</v>
      </c>
      <c r="H11" s="14">
        <v>5</v>
      </c>
      <c r="I11" s="14">
        <v>0</v>
      </c>
      <c r="J11" s="14">
        <v>0</v>
      </c>
      <c r="K11" s="14">
        <v>0</v>
      </c>
      <c r="L11" s="14">
        <v>0</v>
      </c>
      <c r="M11" s="14">
        <v>583.51897799999995</v>
      </c>
      <c r="N11" s="14">
        <v>40.639999999999993</v>
      </c>
      <c r="O11" s="14"/>
      <c r="P11" s="14"/>
      <c r="Q11" s="17"/>
      <c r="R11" s="17"/>
      <c r="S11" s="17"/>
      <c r="T11" s="17"/>
      <c r="U11" s="2"/>
      <c r="V11" s="2"/>
      <c r="W11" s="2"/>
      <c r="X11" s="2"/>
      <c r="Y11" s="2"/>
      <c r="Z11" s="2"/>
      <c r="AA11" s="2"/>
      <c r="AB11" s="2"/>
      <c r="AC11" s="2">
        <f t="shared" si="0"/>
        <v>-100</v>
      </c>
      <c r="AD11" s="2">
        <f t="shared" si="0"/>
        <v>-100</v>
      </c>
      <c r="AE11" s="2" t="e">
        <f t="shared" si="0"/>
        <v>#DIV/0!</v>
      </c>
      <c r="AF11" s="2" t="e">
        <f t="shared" si="0"/>
        <v>#DIV/0!</v>
      </c>
      <c r="AG11" s="2" t="e">
        <f t="shared" si="0"/>
        <v>#DIV/0!</v>
      </c>
      <c r="AH11" s="2" t="e">
        <f t="shared" si="0"/>
        <v>#DIV/0!</v>
      </c>
      <c r="AI11" s="2" t="e">
        <f t="shared" si="0"/>
        <v>#DIV/0!</v>
      </c>
      <c r="AJ11" s="2" t="e">
        <f t="shared" si="0"/>
        <v>#DIV/0!</v>
      </c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6"/>
      <c r="AV11" s="16"/>
      <c r="AW11" s="16"/>
      <c r="AX11" s="16"/>
      <c r="AY11" s="16"/>
      <c r="AZ11" s="16"/>
      <c r="BA11" s="16"/>
      <c r="BB11" s="16"/>
      <c r="BC11" s="17"/>
      <c r="BD11" s="17"/>
      <c r="BE11" s="16"/>
      <c r="BF11" s="16"/>
      <c r="BG11" s="17"/>
      <c r="BH11" s="17"/>
      <c r="BI11" s="17"/>
      <c r="BJ11" s="17"/>
      <c r="BK11" s="17"/>
      <c r="BL11" s="17"/>
      <c r="BM11" s="16"/>
      <c r="BN11" s="16"/>
      <c r="BO11" s="17"/>
      <c r="BP11" s="17"/>
      <c r="BQ11" s="17"/>
      <c r="BR11" s="17"/>
      <c r="BS11" s="17"/>
      <c r="BT11" s="17"/>
      <c r="BU11" s="16"/>
      <c r="BV11" s="16"/>
      <c r="BW11" s="17"/>
      <c r="BX11" s="17"/>
      <c r="BY11" s="17"/>
      <c r="BZ11" s="17"/>
    </row>
    <row r="12" spans="1:78" ht="58.5" hidden="1" customHeight="1" x14ac:dyDescent="0.35">
      <c r="A12" s="13">
        <v>4</v>
      </c>
      <c r="B12" s="28"/>
      <c r="C12" s="13" t="s">
        <v>10</v>
      </c>
      <c r="D12" s="14">
        <v>8234.8363790000003</v>
      </c>
      <c r="E12" s="14">
        <v>1088.509176</v>
      </c>
      <c r="F12" s="14">
        <v>210.24999999999997</v>
      </c>
      <c r="G12" s="14">
        <v>1806.7732900000001</v>
      </c>
      <c r="H12" s="14">
        <v>272.82</v>
      </c>
      <c r="I12" s="14">
        <v>0</v>
      </c>
      <c r="J12" s="14">
        <v>0</v>
      </c>
      <c r="K12" s="14">
        <v>0</v>
      </c>
      <c r="L12" s="14">
        <v>0</v>
      </c>
      <c r="M12" s="14">
        <v>626.04222099999993</v>
      </c>
      <c r="N12" s="14">
        <v>591.56900000000007</v>
      </c>
      <c r="O12" s="14">
        <v>1337.57908</v>
      </c>
      <c r="P12" s="14">
        <v>207.18</v>
      </c>
      <c r="Q12" s="17"/>
      <c r="R12" s="17"/>
      <c r="S12" s="17"/>
      <c r="T12" s="17"/>
      <c r="U12" s="2"/>
      <c r="V12" s="2"/>
      <c r="W12" s="2"/>
      <c r="X12" s="2"/>
      <c r="Y12" s="2"/>
      <c r="Z12" s="2"/>
      <c r="AA12" s="2"/>
      <c r="AB12" s="2"/>
      <c r="AC12" s="2">
        <f t="shared" si="0"/>
        <v>-100</v>
      </c>
      <c r="AD12" s="2">
        <f t="shared" si="0"/>
        <v>-100</v>
      </c>
      <c r="AE12" s="2">
        <f t="shared" si="0"/>
        <v>-100</v>
      </c>
      <c r="AF12" s="2">
        <f t="shared" si="0"/>
        <v>-100</v>
      </c>
      <c r="AG12" s="2" t="e">
        <f t="shared" si="0"/>
        <v>#DIV/0!</v>
      </c>
      <c r="AH12" s="2" t="e">
        <f t="shared" si="0"/>
        <v>#DIV/0!</v>
      </c>
      <c r="AI12" s="2" t="e">
        <f t="shared" si="0"/>
        <v>#DIV/0!</v>
      </c>
      <c r="AJ12" s="2" t="e">
        <f t="shared" si="0"/>
        <v>#DIV/0!</v>
      </c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7"/>
      <c r="BH12" s="17"/>
      <c r="BI12" s="17"/>
      <c r="BJ12" s="17"/>
      <c r="BK12" s="16"/>
      <c r="BL12" s="16"/>
      <c r="BM12" s="16"/>
      <c r="BN12" s="16"/>
      <c r="BO12" s="17"/>
      <c r="BP12" s="17"/>
      <c r="BQ12" s="17"/>
      <c r="BR12" s="17"/>
      <c r="BS12" s="16"/>
      <c r="BT12" s="16"/>
      <c r="BU12" s="16"/>
      <c r="BV12" s="16"/>
      <c r="BW12" s="17"/>
      <c r="BX12" s="17"/>
      <c r="BY12" s="17"/>
      <c r="BZ12" s="17"/>
    </row>
    <row r="13" spans="1:78" ht="58.5" hidden="1" customHeight="1" x14ac:dyDescent="0.35">
      <c r="A13" s="13">
        <v>5</v>
      </c>
      <c r="B13" s="28"/>
      <c r="C13" s="13" t="s">
        <v>11</v>
      </c>
      <c r="D13" s="14">
        <v>512.75017500000013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7"/>
      <c r="N13" s="17"/>
      <c r="O13" s="17"/>
      <c r="P13" s="17"/>
      <c r="Q13" s="17"/>
      <c r="R13" s="17"/>
      <c r="S13" s="17"/>
      <c r="T13" s="17"/>
      <c r="U13" s="2"/>
      <c r="V13" s="2"/>
      <c r="W13" s="2"/>
      <c r="X13" s="2"/>
      <c r="Y13" s="2"/>
      <c r="Z13" s="2"/>
      <c r="AA13" s="2"/>
      <c r="AB13" s="2"/>
      <c r="AC13" s="2" t="e">
        <f t="shared" si="0"/>
        <v>#DIV/0!</v>
      </c>
      <c r="AD13" s="2" t="e">
        <f t="shared" si="0"/>
        <v>#DIV/0!</v>
      </c>
      <c r="AE13" s="2" t="e">
        <f t="shared" si="0"/>
        <v>#DIV/0!</v>
      </c>
      <c r="AF13" s="2" t="e">
        <f t="shared" si="0"/>
        <v>#DIV/0!</v>
      </c>
      <c r="AG13" s="2" t="e">
        <f t="shared" si="0"/>
        <v>#DIV/0!</v>
      </c>
      <c r="AH13" s="2" t="e">
        <f t="shared" si="0"/>
        <v>#DIV/0!</v>
      </c>
      <c r="AI13" s="2" t="e">
        <f t="shared" si="0"/>
        <v>#DIV/0!</v>
      </c>
      <c r="AJ13" s="2" t="e">
        <f t="shared" si="0"/>
        <v>#DIV/0!</v>
      </c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6"/>
      <c r="BF13" s="16"/>
      <c r="BG13" s="17"/>
      <c r="BH13" s="17"/>
      <c r="BI13" s="17"/>
      <c r="BJ13" s="17"/>
      <c r="BK13" s="17"/>
      <c r="BL13" s="17"/>
      <c r="BM13" s="16"/>
      <c r="BN13" s="16"/>
      <c r="BO13" s="17"/>
      <c r="BP13" s="17"/>
      <c r="BQ13" s="17"/>
      <c r="BR13" s="17"/>
      <c r="BS13" s="17"/>
      <c r="BT13" s="17"/>
      <c r="BU13" s="16"/>
      <c r="BV13" s="16"/>
      <c r="BW13" s="17"/>
      <c r="BX13" s="17"/>
      <c r="BY13" s="17"/>
      <c r="BZ13" s="17"/>
    </row>
    <row r="14" spans="1:78" ht="58.5" hidden="1" customHeight="1" x14ac:dyDescent="0.35">
      <c r="A14" s="13">
        <v>6</v>
      </c>
      <c r="B14" s="28"/>
      <c r="C14" s="13" t="s">
        <v>12</v>
      </c>
      <c r="D14" s="14">
        <v>2.6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7"/>
      <c r="N14" s="17"/>
      <c r="O14" s="17"/>
      <c r="P14" s="17"/>
      <c r="Q14" s="17"/>
      <c r="R14" s="17"/>
      <c r="S14" s="17"/>
      <c r="T14" s="17"/>
      <c r="U14" s="2"/>
      <c r="V14" s="2"/>
      <c r="W14" s="2"/>
      <c r="X14" s="2"/>
      <c r="Y14" s="2"/>
      <c r="Z14" s="2"/>
      <c r="AA14" s="2"/>
      <c r="AB14" s="2"/>
      <c r="AC14" s="2" t="e">
        <f t="shared" si="0"/>
        <v>#DIV/0!</v>
      </c>
      <c r="AD14" s="2" t="e">
        <f t="shared" si="0"/>
        <v>#DIV/0!</v>
      </c>
      <c r="AE14" s="2" t="e">
        <f t="shared" si="0"/>
        <v>#DIV/0!</v>
      </c>
      <c r="AF14" s="2" t="e">
        <f t="shared" si="0"/>
        <v>#DIV/0!</v>
      </c>
      <c r="AG14" s="2" t="e">
        <f t="shared" si="0"/>
        <v>#DIV/0!</v>
      </c>
      <c r="AH14" s="2" t="e">
        <f t="shared" si="0"/>
        <v>#DIV/0!</v>
      </c>
      <c r="AI14" s="2" t="e">
        <f t="shared" si="0"/>
        <v>#DIV/0!</v>
      </c>
      <c r="AJ14" s="2" t="e">
        <f t="shared" si="0"/>
        <v>#DIV/0!</v>
      </c>
      <c r="AK14" s="14"/>
      <c r="AL14" s="14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</row>
    <row r="15" spans="1:78" ht="58.5" hidden="1" customHeight="1" x14ac:dyDescent="0.35">
      <c r="A15" s="13">
        <v>7</v>
      </c>
      <c r="B15" s="28"/>
      <c r="C15" s="13" t="s">
        <v>13</v>
      </c>
      <c r="D15" s="14">
        <v>287.92002002038015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7"/>
      <c r="N15" s="17"/>
      <c r="O15" s="17"/>
      <c r="P15" s="17"/>
      <c r="Q15" s="17"/>
      <c r="R15" s="17"/>
      <c r="S15" s="17"/>
      <c r="T15" s="17"/>
      <c r="U15" s="2"/>
      <c r="V15" s="2"/>
      <c r="W15" s="2"/>
      <c r="X15" s="2"/>
      <c r="Y15" s="2"/>
      <c r="Z15" s="2"/>
      <c r="AA15" s="2"/>
      <c r="AB15" s="2"/>
      <c r="AC15" s="2" t="e">
        <f t="shared" si="0"/>
        <v>#DIV/0!</v>
      </c>
      <c r="AD15" s="2" t="e">
        <f t="shared" si="0"/>
        <v>#DIV/0!</v>
      </c>
      <c r="AE15" s="2" t="e">
        <f t="shared" si="0"/>
        <v>#DIV/0!</v>
      </c>
      <c r="AF15" s="2" t="e">
        <f t="shared" si="0"/>
        <v>#DIV/0!</v>
      </c>
      <c r="AG15" s="2" t="e">
        <f t="shared" si="0"/>
        <v>#DIV/0!</v>
      </c>
      <c r="AH15" s="2" t="e">
        <f t="shared" si="0"/>
        <v>#DIV/0!</v>
      </c>
      <c r="AI15" s="2" t="e">
        <f t="shared" si="0"/>
        <v>#DIV/0!</v>
      </c>
      <c r="AJ15" s="2" t="e">
        <f t="shared" si="0"/>
        <v>#DIV/0!</v>
      </c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6"/>
      <c r="BD15" s="16"/>
      <c r="BE15" s="16"/>
      <c r="BF15" s="16"/>
      <c r="BG15" s="17"/>
      <c r="BH15" s="17"/>
      <c r="BI15" s="17"/>
      <c r="BJ15" s="17"/>
      <c r="BK15" s="16"/>
      <c r="BL15" s="16"/>
      <c r="BM15" s="16"/>
      <c r="BN15" s="16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</row>
    <row r="16" spans="1:78" ht="58.5" hidden="1" customHeight="1" x14ac:dyDescent="0.35">
      <c r="A16" s="13"/>
      <c r="B16" s="29"/>
      <c r="C16" s="13" t="s">
        <v>72</v>
      </c>
      <c r="D16" s="14"/>
      <c r="E16" s="14"/>
      <c r="F16" s="14"/>
      <c r="G16" s="14"/>
      <c r="H16" s="14"/>
      <c r="I16" s="14"/>
      <c r="J16" s="14"/>
      <c r="K16" s="14"/>
      <c r="L16" s="14"/>
      <c r="M16" s="17"/>
      <c r="N16" s="17"/>
      <c r="O16" s="17"/>
      <c r="P16" s="17"/>
      <c r="Q16" s="17"/>
      <c r="R16" s="17"/>
      <c r="S16" s="17"/>
      <c r="T16" s="17"/>
      <c r="U16" s="2"/>
      <c r="V16" s="2"/>
      <c r="W16" s="2"/>
      <c r="X16" s="2"/>
      <c r="Y16" s="2"/>
      <c r="Z16" s="2"/>
      <c r="AA16" s="2"/>
      <c r="AB16" s="2"/>
      <c r="AC16" s="2" t="e">
        <f t="shared" si="0"/>
        <v>#DIV/0!</v>
      </c>
      <c r="AD16" s="2" t="e">
        <f t="shared" si="0"/>
        <v>#DIV/0!</v>
      </c>
      <c r="AE16" s="2" t="e">
        <f t="shared" si="0"/>
        <v>#DIV/0!</v>
      </c>
      <c r="AF16" s="2" t="e">
        <f t="shared" si="0"/>
        <v>#DIV/0!</v>
      </c>
      <c r="AG16" s="2" t="e">
        <f t="shared" si="0"/>
        <v>#DIV/0!</v>
      </c>
      <c r="AH16" s="2" t="e">
        <f t="shared" si="0"/>
        <v>#DIV/0!</v>
      </c>
      <c r="AI16" s="2" t="e">
        <f t="shared" si="0"/>
        <v>#DIV/0!</v>
      </c>
      <c r="AJ16" s="2" t="e">
        <f t="shared" si="0"/>
        <v>#DIV/0!</v>
      </c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8"/>
      <c r="AV16" s="18"/>
      <c r="AW16" s="18"/>
      <c r="AX16" s="18"/>
      <c r="AY16" s="17"/>
      <c r="AZ16" s="17"/>
      <c r="BA16" s="17"/>
      <c r="BB16" s="17"/>
      <c r="BC16" s="16"/>
      <c r="BD16" s="16"/>
      <c r="BE16" s="16"/>
      <c r="BF16" s="16"/>
      <c r="BG16" s="17"/>
      <c r="BH16" s="17"/>
      <c r="BI16" s="17"/>
      <c r="BJ16" s="17"/>
      <c r="BK16" s="16"/>
      <c r="BL16" s="16"/>
      <c r="BM16" s="16"/>
      <c r="BN16" s="16"/>
      <c r="BO16" s="17"/>
      <c r="BP16" s="17"/>
      <c r="BQ16" s="17"/>
      <c r="BR16" s="17"/>
      <c r="BS16" s="17"/>
      <c r="BT16" s="17"/>
      <c r="BU16" s="18"/>
      <c r="BV16" s="18"/>
      <c r="BW16" s="17"/>
      <c r="BX16" s="17"/>
      <c r="BY16" s="17"/>
      <c r="BZ16" s="17"/>
    </row>
    <row r="17" spans="1:78" ht="58.5" hidden="1" customHeight="1" x14ac:dyDescent="0.35">
      <c r="A17" s="13">
        <v>8</v>
      </c>
      <c r="B17" s="27" t="s">
        <v>15</v>
      </c>
      <c r="C17" s="13" t="s">
        <v>20</v>
      </c>
      <c r="D17" s="14">
        <v>5673.64</v>
      </c>
      <c r="E17" s="14">
        <v>0</v>
      </c>
      <c r="F17" s="14">
        <v>0</v>
      </c>
      <c r="G17" s="14">
        <v>415.06362000000001</v>
      </c>
      <c r="H17" s="14">
        <v>50</v>
      </c>
      <c r="I17" s="14">
        <v>0</v>
      </c>
      <c r="J17" s="14">
        <v>0</v>
      </c>
      <c r="K17" s="14">
        <v>0</v>
      </c>
      <c r="L17" s="14">
        <v>0</v>
      </c>
      <c r="M17" s="14">
        <v>104.74248</v>
      </c>
      <c r="N17" s="14">
        <v>11.2</v>
      </c>
      <c r="O17" s="14">
        <v>316.63078000000002</v>
      </c>
      <c r="P17" s="14">
        <v>43</v>
      </c>
      <c r="Q17" s="17"/>
      <c r="R17" s="17"/>
      <c r="S17" s="17"/>
      <c r="T17" s="17"/>
      <c r="U17" s="2"/>
      <c r="V17" s="2"/>
      <c r="W17" s="2"/>
      <c r="X17" s="2"/>
      <c r="Y17" s="2"/>
      <c r="Z17" s="2"/>
      <c r="AA17" s="2"/>
      <c r="AB17" s="2"/>
      <c r="AC17" s="2">
        <f t="shared" si="0"/>
        <v>-100</v>
      </c>
      <c r="AD17" s="2">
        <f t="shared" si="0"/>
        <v>-100</v>
      </c>
      <c r="AE17" s="2">
        <f t="shared" si="0"/>
        <v>-100</v>
      </c>
      <c r="AF17" s="2">
        <f t="shared" si="0"/>
        <v>-100</v>
      </c>
      <c r="AG17" s="2" t="e">
        <f t="shared" si="0"/>
        <v>#DIV/0!</v>
      </c>
      <c r="AH17" s="2" t="e">
        <f t="shared" si="0"/>
        <v>#DIV/0!</v>
      </c>
      <c r="AI17" s="2" t="e">
        <f t="shared" si="0"/>
        <v>#DIV/0!</v>
      </c>
      <c r="AJ17" s="2" t="e">
        <f t="shared" si="0"/>
        <v>#DIV/0!</v>
      </c>
      <c r="AK17" s="14"/>
      <c r="AL17" s="14"/>
      <c r="AM17" s="14"/>
      <c r="AN17" s="14"/>
      <c r="AO17" s="17"/>
      <c r="AP17" s="17"/>
      <c r="AQ17" s="17"/>
      <c r="AR17" s="17"/>
      <c r="AS17" s="17"/>
      <c r="AT17" s="17"/>
      <c r="AU17" s="16"/>
      <c r="AV17" s="16"/>
      <c r="AW17" s="16"/>
      <c r="AX17" s="16"/>
      <c r="AY17" s="17"/>
      <c r="AZ17" s="17"/>
      <c r="BA17" s="17"/>
      <c r="BB17" s="17"/>
      <c r="BC17" s="16"/>
      <c r="BD17" s="16"/>
      <c r="BE17" s="16"/>
      <c r="BF17" s="16"/>
      <c r="BG17" s="17"/>
      <c r="BH17" s="17"/>
      <c r="BI17" s="17"/>
      <c r="BJ17" s="17"/>
      <c r="BK17" s="16"/>
      <c r="BL17" s="16"/>
      <c r="BM17" s="16"/>
      <c r="BN17" s="16"/>
      <c r="BO17" s="17"/>
      <c r="BP17" s="17"/>
      <c r="BQ17" s="17"/>
      <c r="BR17" s="17"/>
      <c r="BS17" s="17"/>
      <c r="BT17" s="17"/>
      <c r="BU17" s="16"/>
      <c r="BV17" s="16"/>
      <c r="BW17" s="17"/>
      <c r="BX17" s="17"/>
      <c r="BY17" s="17"/>
      <c r="BZ17" s="17"/>
    </row>
    <row r="18" spans="1:78" ht="58.5" hidden="1" customHeight="1" x14ac:dyDescent="0.35">
      <c r="A18" s="13">
        <v>9</v>
      </c>
      <c r="B18" s="28"/>
      <c r="C18" s="13" t="s">
        <v>21</v>
      </c>
      <c r="D18" s="14">
        <v>1091.4100000000001</v>
      </c>
      <c r="E18" s="14">
        <v>0</v>
      </c>
      <c r="F18" s="14">
        <v>0</v>
      </c>
      <c r="G18" s="14">
        <v>54.13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/>
      <c r="N18" s="14"/>
      <c r="O18" s="14">
        <v>32.479999999999997</v>
      </c>
      <c r="P18" s="17"/>
      <c r="Q18" s="14"/>
      <c r="R18" s="14"/>
      <c r="S18" s="17"/>
      <c r="T18" s="17"/>
      <c r="U18" s="2"/>
      <c r="V18" s="2"/>
      <c r="W18" s="2"/>
      <c r="X18" s="2"/>
      <c r="Y18" s="2"/>
      <c r="Z18" s="2"/>
      <c r="AA18" s="2"/>
      <c r="AB18" s="2"/>
      <c r="AC18" s="2" t="e">
        <f t="shared" si="0"/>
        <v>#DIV/0!</v>
      </c>
      <c r="AD18" s="2" t="e">
        <f t="shared" si="0"/>
        <v>#DIV/0!</v>
      </c>
      <c r="AE18" s="2">
        <f t="shared" si="0"/>
        <v>-100</v>
      </c>
      <c r="AF18" s="2" t="e">
        <f t="shared" si="0"/>
        <v>#DIV/0!</v>
      </c>
      <c r="AG18" s="2" t="e">
        <f t="shared" si="0"/>
        <v>#DIV/0!</v>
      </c>
      <c r="AH18" s="2" t="e">
        <f t="shared" si="0"/>
        <v>#DIV/0!</v>
      </c>
      <c r="AI18" s="2" t="e">
        <f t="shared" si="0"/>
        <v>#DIV/0!</v>
      </c>
      <c r="AJ18" s="2" t="e">
        <f t="shared" si="0"/>
        <v>#DIV/0!</v>
      </c>
      <c r="AK18" s="14"/>
      <c r="AL18" s="14"/>
      <c r="AM18" s="14"/>
      <c r="AN18" s="17"/>
      <c r="AO18" s="14"/>
      <c r="AP18" s="17"/>
      <c r="AQ18" s="17"/>
      <c r="AR18" s="17"/>
      <c r="AS18" s="17"/>
      <c r="AT18" s="17"/>
      <c r="AU18" s="16"/>
      <c r="AV18" s="16"/>
      <c r="AW18" s="17"/>
      <c r="AX18" s="17"/>
      <c r="AY18" s="17"/>
      <c r="AZ18" s="17"/>
      <c r="BA18" s="17"/>
      <c r="BB18" s="17"/>
      <c r="BC18" s="17"/>
      <c r="BD18" s="17"/>
      <c r="BE18" s="16"/>
      <c r="BF18" s="16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</row>
    <row r="19" spans="1:78" ht="58.5" hidden="1" customHeight="1" x14ac:dyDescent="0.35">
      <c r="A19" s="13">
        <v>10</v>
      </c>
      <c r="B19" s="28"/>
      <c r="C19" s="13" t="s">
        <v>22</v>
      </c>
      <c r="D19" s="14">
        <v>626.23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7"/>
      <c r="N19" s="17"/>
      <c r="O19" s="17"/>
      <c r="P19" s="17"/>
      <c r="Q19" s="17"/>
      <c r="R19" s="17"/>
      <c r="S19" s="17"/>
      <c r="T19" s="17"/>
      <c r="U19" s="2"/>
      <c r="V19" s="2"/>
      <c r="W19" s="2"/>
      <c r="X19" s="2"/>
      <c r="Y19" s="2"/>
      <c r="Z19" s="2"/>
      <c r="AA19" s="2"/>
      <c r="AB19" s="2"/>
      <c r="AC19" s="2" t="e">
        <f t="shared" si="0"/>
        <v>#DIV/0!</v>
      </c>
      <c r="AD19" s="2" t="e">
        <f t="shared" si="0"/>
        <v>#DIV/0!</v>
      </c>
      <c r="AE19" s="2" t="e">
        <f t="shared" si="0"/>
        <v>#DIV/0!</v>
      </c>
      <c r="AF19" s="2" t="e">
        <f t="shared" si="0"/>
        <v>#DIV/0!</v>
      </c>
      <c r="AG19" s="2" t="e">
        <f t="shared" si="0"/>
        <v>#DIV/0!</v>
      </c>
      <c r="AH19" s="2" t="e">
        <f t="shared" si="0"/>
        <v>#DIV/0!</v>
      </c>
      <c r="AI19" s="2" t="e">
        <f t="shared" si="0"/>
        <v>#DIV/0!</v>
      </c>
      <c r="AJ19" s="2" t="e">
        <f t="shared" si="0"/>
        <v>#DIV/0!</v>
      </c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6"/>
      <c r="BT19" s="16"/>
      <c r="BU19" s="17"/>
      <c r="BV19" s="17"/>
      <c r="BW19" s="17"/>
      <c r="BX19" s="17"/>
      <c r="BY19" s="17"/>
      <c r="BZ19" s="17"/>
    </row>
    <row r="20" spans="1:78" ht="58.5" hidden="1" customHeight="1" x14ac:dyDescent="0.35">
      <c r="A20" s="13"/>
      <c r="B20" s="29"/>
      <c r="C20" s="13" t="s">
        <v>72</v>
      </c>
      <c r="D20" s="14"/>
      <c r="E20" s="14"/>
      <c r="F20" s="14"/>
      <c r="G20" s="14"/>
      <c r="H20" s="14"/>
      <c r="I20" s="14"/>
      <c r="J20" s="14"/>
      <c r="K20" s="14"/>
      <c r="L20" s="14"/>
      <c r="M20" s="17"/>
      <c r="N20" s="17"/>
      <c r="O20" s="17"/>
      <c r="P20" s="17"/>
      <c r="Q20" s="17"/>
      <c r="R20" s="17"/>
      <c r="S20" s="17"/>
      <c r="T20" s="17"/>
      <c r="U20" s="2"/>
      <c r="V20" s="2"/>
      <c r="W20" s="2"/>
      <c r="X20" s="2"/>
      <c r="Y20" s="2"/>
      <c r="Z20" s="2"/>
      <c r="AA20" s="2"/>
      <c r="AB20" s="2"/>
      <c r="AC20" s="2" t="e">
        <f t="shared" si="0"/>
        <v>#DIV/0!</v>
      </c>
      <c r="AD20" s="2" t="e">
        <f t="shared" si="0"/>
        <v>#DIV/0!</v>
      </c>
      <c r="AE20" s="2" t="e">
        <f t="shared" si="0"/>
        <v>#DIV/0!</v>
      </c>
      <c r="AF20" s="2" t="e">
        <f t="shared" si="0"/>
        <v>#DIV/0!</v>
      </c>
      <c r="AG20" s="2" t="e">
        <f t="shared" si="0"/>
        <v>#DIV/0!</v>
      </c>
      <c r="AH20" s="2" t="e">
        <f t="shared" si="0"/>
        <v>#DIV/0!</v>
      </c>
      <c r="AI20" s="2" t="e">
        <f t="shared" si="0"/>
        <v>#DIV/0!</v>
      </c>
      <c r="AJ20" s="2" t="e">
        <f t="shared" si="0"/>
        <v>#DIV/0!</v>
      </c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6"/>
      <c r="BT20" s="16"/>
      <c r="BU20" s="17"/>
      <c r="BV20" s="17"/>
      <c r="BW20" s="17"/>
      <c r="BX20" s="17"/>
      <c r="BY20" s="17"/>
      <c r="BZ20" s="17"/>
    </row>
    <row r="21" spans="1:78" ht="58.5" hidden="1" customHeight="1" x14ac:dyDescent="0.35">
      <c r="A21" s="13">
        <v>11</v>
      </c>
      <c r="B21" s="27" t="s">
        <v>23</v>
      </c>
      <c r="C21" s="13" t="s">
        <v>24</v>
      </c>
      <c r="D21" s="14">
        <v>958.69900000000007</v>
      </c>
      <c r="E21" s="14">
        <v>92.603000000000009</v>
      </c>
      <c r="F21" s="14">
        <v>4</v>
      </c>
      <c r="G21" s="14">
        <v>863.82400000000007</v>
      </c>
      <c r="H21" s="14">
        <v>11</v>
      </c>
      <c r="I21" s="14">
        <v>0</v>
      </c>
      <c r="J21" s="14">
        <v>0</v>
      </c>
      <c r="K21" s="14">
        <v>0</v>
      </c>
      <c r="L21" s="14">
        <v>0</v>
      </c>
      <c r="M21" s="17"/>
      <c r="N21" s="17"/>
      <c r="O21" s="17"/>
      <c r="P21" s="17"/>
      <c r="Q21" s="17"/>
      <c r="R21" s="17"/>
      <c r="S21" s="17"/>
      <c r="T21" s="17"/>
      <c r="U21" s="2"/>
      <c r="V21" s="2"/>
      <c r="W21" s="2"/>
      <c r="X21" s="2"/>
      <c r="Y21" s="2"/>
      <c r="Z21" s="2"/>
      <c r="AA21" s="2"/>
      <c r="AB21" s="2"/>
      <c r="AC21" s="2" t="e">
        <f t="shared" si="0"/>
        <v>#DIV/0!</v>
      </c>
      <c r="AD21" s="2" t="e">
        <f t="shared" si="0"/>
        <v>#DIV/0!</v>
      </c>
      <c r="AE21" s="2" t="e">
        <f t="shared" si="0"/>
        <v>#DIV/0!</v>
      </c>
      <c r="AF21" s="2" t="e">
        <f t="shared" si="0"/>
        <v>#DIV/0!</v>
      </c>
      <c r="AG21" s="2" t="e">
        <f t="shared" si="0"/>
        <v>#DIV/0!</v>
      </c>
      <c r="AH21" s="2" t="e">
        <f t="shared" si="0"/>
        <v>#DIV/0!</v>
      </c>
      <c r="AI21" s="2" t="e">
        <f t="shared" si="0"/>
        <v>#DIV/0!</v>
      </c>
      <c r="AJ21" s="2" t="e">
        <f t="shared" si="0"/>
        <v>#DIV/0!</v>
      </c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</row>
    <row r="22" spans="1:78" ht="58.5" hidden="1" customHeight="1" x14ac:dyDescent="0.35">
      <c r="A22" s="13"/>
      <c r="B22" s="29"/>
      <c r="C22" s="13" t="s">
        <v>72</v>
      </c>
      <c r="D22" s="14"/>
      <c r="E22" s="14"/>
      <c r="F22" s="14"/>
      <c r="G22" s="14"/>
      <c r="H22" s="14"/>
      <c r="I22" s="14"/>
      <c r="J22" s="14"/>
      <c r="K22" s="14"/>
      <c r="L22" s="14"/>
      <c r="M22" s="17"/>
      <c r="N22" s="17"/>
      <c r="O22" s="17"/>
      <c r="P22" s="17"/>
      <c r="Q22" s="17"/>
      <c r="R22" s="17"/>
      <c r="S22" s="17"/>
      <c r="T22" s="17"/>
      <c r="U22" s="2"/>
      <c r="V22" s="2"/>
      <c r="W22" s="2"/>
      <c r="X22" s="2"/>
      <c r="Y22" s="2"/>
      <c r="Z22" s="2"/>
      <c r="AA22" s="2"/>
      <c r="AB22" s="2"/>
      <c r="AC22" s="2" t="e">
        <f t="shared" si="0"/>
        <v>#DIV/0!</v>
      </c>
      <c r="AD22" s="2" t="e">
        <f t="shared" si="0"/>
        <v>#DIV/0!</v>
      </c>
      <c r="AE22" s="2" t="e">
        <f t="shared" si="0"/>
        <v>#DIV/0!</v>
      </c>
      <c r="AF22" s="2" t="e">
        <f t="shared" si="0"/>
        <v>#DIV/0!</v>
      </c>
      <c r="AG22" s="2" t="e">
        <f t="shared" si="0"/>
        <v>#DIV/0!</v>
      </c>
      <c r="AH22" s="2" t="e">
        <f t="shared" si="0"/>
        <v>#DIV/0!</v>
      </c>
      <c r="AI22" s="2" t="e">
        <f t="shared" si="0"/>
        <v>#DIV/0!</v>
      </c>
      <c r="AJ22" s="2" t="e">
        <f t="shared" si="0"/>
        <v>#DIV/0!</v>
      </c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</row>
    <row r="23" spans="1:78" ht="58.5" hidden="1" customHeight="1" x14ac:dyDescent="0.35">
      <c r="A23" s="13">
        <v>12</v>
      </c>
      <c r="B23" s="30" t="s">
        <v>28</v>
      </c>
      <c r="C23" s="13" t="s">
        <v>25</v>
      </c>
      <c r="D23" s="14">
        <v>19.456000000000003</v>
      </c>
      <c r="E23" s="14">
        <v>0</v>
      </c>
      <c r="F23" s="14">
        <v>0</v>
      </c>
      <c r="G23" s="14">
        <v>19.46</v>
      </c>
      <c r="H23" s="14">
        <v>30</v>
      </c>
      <c r="I23" s="14">
        <v>0</v>
      </c>
      <c r="J23" s="14">
        <v>0</v>
      </c>
      <c r="K23" s="14">
        <v>0</v>
      </c>
      <c r="L23" s="14">
        <v>0</v>
      </c>
      <c r="M23" s="17"/>
      <c r="N23" s="17"/>
      <c r="O23" s="17"/>
      <c r="P23" s="17"/>
      <c r="Q23" s="17"/>
      <c r="R23" s="17"/>
      <c r="S23" s="17"/>
      <c r="T23" s="17"/>
      <c r="U23" s="2"/>
      <c r="V23" s="2"/>
      <c r="W23" s="2"/>
      <c r="X23" s="2"/>
      <c r="Y23" s="2"/>
      <c r="Z23" s="2"/>
      <c r="AA23" s="2"/>
      <c r="AB23" s="2"/>
      <c r="AC23" s="2" t="e">
        <f t="shared" si="0"/>
        <v>#DIV/0!</v>
      </c>
      <c r="AD23" s="2" t="e">
        <f t="shared" si="0"/>
        <v>#DIV/0!</v>
      </c>
      <c r="AE23" s="2" t="e">
        <f t="shared" si="0"/>
        <v>#DIV/0!</v>
      </c>
      <c r="AF23" s="2" t="e">
        <f t="shared" si="0"/>
        <v>#DIV/0!</v>
      </c>
      <c r="AG23" s="2" t="e">
        <f t="shared" si="0"/>
        <v>#DIV/0!</v>
      </c>
      <c r="AH23" s="2" t="e">
        <f t="shared" si="0"/>
        <v>#DIV/0!</v>
      </c>
      <c r="AI23" s="2" t="e">
        <f t="shared" si="0"/>
        <v>#DIV/0!</v>
      </c>
      <c r="AJ23" s="2" t="e">
        <f t="shared" si="0"/>
        <v>#DIV/0!</v>
      </c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</row>
    <row r="24" spans="1:78" ht="58.5" hidden="1" customHeight="1" x14ac:dyDescent="0.35">
      <c r="A24" s="13">
        <v>13</v>
      </c>
      <c r="B24" s="30"/>
      <c r="C24" s="13" t="s">
        <v>26</v>
      </c>
      <c r="D24" s="14">
        <v>3.5579999999999998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3.5579999999999998</v>
      </c>
      <c r="N24" s="14">
        <v>2.5</v>
      </c>
      <c r="O24" s="17"/>
      <c r="P24" s="17"/>
      <c r="Q24" s="17"/>
      <c r="R24" s="17"/>
      <c r="S24" s="17"/>
      <c r="T24" s="17"/>
      <c r="U24" s="2"/>
      <c r="V24" s="2"/>
      <c r="W24" s="2"/>
      <c r="X24" s="2"/>
      <c r="Y24" s="2"/>
      <c r="Z24" s="2"/>
      <c r="AA24" s="2"/>
      <c r="AB24" s="2"/>
      <c r="AC24" s="2">
        <f t="shared" si="0"/>
        <v>-100</v>
      </c>
      <c r="AD24" s="2">
        <f t="shared" si="0"/>
        <v>-100</v>
      </c>
      <c r="AE24" s="2" t="e">
        <f t="shared" si="0"/>
        <v>#DIV/0!</v>
      </c>
      <c r="AF24" s="2" t="e">
        <f t="shared" si="0"/>
        <v>#DIV/0!</v>
      </c>
      <c r="AG24" s="2" t="e">
        <f t="shared" si="0"/>
        <v>#DIV/0!</v>
      </c>
      <c r="AH24" s="2" t="e">
        <f t="shared" si="0"/>
        <v>#DIV/0!</v>
      </c>
      <c r="AI24" s="2" t="e">
        <f t="shared" si="0"/>
        <v>#DIV/0!</v>
      </c>
      <c r="AJ24" s="2" t="e">
        <f t="shared" si="0"/>
        <v>#DIV/0!</v>
      </c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</row>
    <row r="25" spans="1:78" ht="58.5" hidden="1" customHeight="1" x14ac:dyDescent="0.35">
      <c r="A25" s="13">
        <v>14</v>
      </c>
      <c r="B25" s="30"/>
      <c r="C25" s="13" t="s">
        <v>27</v>
      </c>
      <c r="D25" s="14">
        <v>13365.475305</v>
      </c>
      <c r="E25" s="14">
        <v>13365.41</v>
      </c>
      <c r="F25" s="14">
        <v>103.71039999999999</v>
      </c>
      <c r="G25" s="14">
        <v>0</v>
      </c>
      <c r="H25" s="14">
        <v>216</v>
      </c>
      <c r="I25" s="14">
        <v>0</v>
      </c>
      <c r="J25" s="14">
        <v>0</v>
      </c>
      <c r="K25" s="14">
        <v>0</v>
      </c>
      <c r="L25" s="14">
        <v>0</v>
      </c>
      <c r="M25" s="17"/>
      <c r="N25" s="17"/>
      <c r="O25" s="17"/>
      <c r="P25" s="17"/>
      <c r="Q25" s="17"/>
      <c r="R25" s="17"/>
      <c r="S25" s="17"/>
      <c r="T25" s="17"/>
      <c r="U25" s="2"/>
      <c r="V25" s="2"/>
      <c r="W25" s="2"/>
      <c r="X25" s="2"/>
      <c r="Y25" s="2"/>
      <c r="Z25" s="2"/>
      <c r="AA25" s="2"/>
      <c r="AB25" s="2"/>
      <c r="AC25" s="2" t="e">
        <f t="shared" ref="AC25:AJ57" si="1">U25/M25*100-100</f>
        <v>#DIV/0!</v>
      </c>
      <c r="AD25" s="2" t="e">
        <f t="shared" si="1"/>
        <v>#DIV/0!</v>
      </c>
      <c r="AE25" s="2" t="e">
        <f t="shared" si="1"/>
        <v>#DIV/0!</v>
      </c>
      <c r="AF25" s="2" t="e">
        <f t="shared" si="1"/>
        <v>#DIV/0!</v>
      </c>
      <c r="AG25" s="2" t="e">
        <f t="shared" si="1"/>
        <v>#DIV/0!</v>
      </c>
      <c r="AH25" s="2" t="e">
        <f t="shared" si="1"/>
        <v>#DIV/0!</v>
      </c>
      <c r="AI25" s="2" t="e">
        <f t="shared" si="1"/>
        <v>#DIV/0!</v>
      </c>
      <c r="AJ25" s="2" t="e">
        <f t="shared" si="1"/>
        <v>#DIV/0!</v>
      </c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</row>
    <row r="26" spans="1:78" ht="58.5" hidden="1" customHeight="1" x14ac:dyDescent="0.35">
      <c r="A26" s="13">
        <v>15</v>
      </c>
      <c r="B26" s="30" t="s">
        <v>29</v>
      </c>
      <c r="C26" s="13" t="s">
        <v>30</v>
      </c>
      <c r="D26" s="14">
        <v>158.46</v>
      </c>
      <c r="E26" s="14">
        <v>34.312539999999998</v>
      </c>
      <c r="F26" s="14">
        <v>2.27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7">
        <v>7.91439</v>
      </c>
      <c r="N26" s="17">
        <v>0.82</v>
      </c>
      <c r="O26" s="17"/>
      <c r="P26" s="17"/>
      <c r="Q26" s="17"/>
      <c r="R26" s="17"/>
      <c r="S26" s="17"/>
      <c r="T26" s="17"/>
      <c r="U26" s="2"/>
      <c r="V26" s="2"/>
      <c r="W26" s="2"/>
      <c r="X26" s="2"/>
      <c r="Y26" s="2"/>
      <c r="Z26" s="2"/>
      <c r="AA26" s="2"/>
      <c r="AB26" s="2"/>
      <c r="AC26" s="2">
        <f t="shared" si="1"/>
        <v>-100</v>
      </c>
      <c r="AD26" s="2">
        <f t="shared" si="1"/>
        <v>-100</v>
      </c>
      <c r="AE26" s="2" t="e">
        <f t="shared" si="1"/>
        <v>#DIV/0!</v>
      </c>
      <c r="AF26" s="2" t="e">
        <f t="shared" si="1"/>
        <v>#DIV/0!</v>
      </c>
      <c r="AG26" s="2" t="e">
        <f t="shared" si="1"/>
        <v>#DIV/0!</v>
      </c>
      <c r="AH26" s="2" t="e">
        <f t="shared" si="1"/>
        <v>#DIV/0!</v>
      </c>
      <c r="AI26" s="2" t="e">
        <f t="shared" si="1"/>
        <v>#DIV/0!</v>
      </c>
      <c r="AJ26" s="2" t="e">
        <f t="shared" si="1"/>
        <v>#DIV/0!</v>
      </c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</row>
    <row r="27" spans="1:78" ht="58.5" hidden="1" customHeight="1" x14ac:dyDescent="0.35">
      <c r="A27" s="13">
        <v>16</v>
      </c>
      <c r="B27" s="30"/>
      <c r="C27" s="13" t="s">
        <v>31</v>
      </c>
      <c r="D27" s="14">
        <v>884.41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7"/>
      <c r="N27" s="17"/>
      <c r="O27" s="17"/>
      <c r="P27" s="17"/>
      <c r="Q27" s="17"/>
      <c r="R27" s="17"/>
      <c r="S27" s="17"/>
      <c r="T27" s="17"/>
      <c r="U27" s="2"/>
      <c r="V27" s="2"/>
      <c r="W27" s="2"/>
      <c r="X27" s="2"/>
      <c r="Y27" s="2"/>
      <c r="Z27" s="2"/>
      <c r="AA27" s="2"/>
      <c r="AB27" s="2"/>
      <c r="AC27" s="2" t="e">
        <f t="shared" si="1"/>
        <v>#DIV/0!</v>
      </c>
      <c r="AD27" s="2" t="e">
        <f t="shared" si="1"/>
        <v>#DIV/0!</v>
      </c>
      <c r="AE27" s="2" t="e">
        <f t="shared" si="1"/>
        <v>#DIV/0!</v>
      </c>
      <c r="AF27" s="2" t="e">
        <f t="shared" si="1"/>
        <v>#DIV/0!</v>
      </c>
      <c r="AG27" s="2" t="e">
        <f t="shared" si="1"/>
        <v>#DIV/0!</v>
      </c>
      <c r="AH27" s="2" t="e">
        <f t="shared" si="1"/>
        <v>#DIV/0!</v>
      </c>
      <c r="AI27" s="2" t="e">
        <f t="shared" si="1"/>
        <v>#DIV/0!</v>
      </c>
      <c r="AJ27" s="2" t="e">
        <f t="shared" si="1"/>
        <v>#DIV/0!</v>
      </c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</row>
    <row r="28" spans="1:78" ht="58.5" hidden="1" customHeight="1" x14ac:dyDescent="0.35">
      <c r="A28" s="13">
        <v>17</v>
      </c>
      <c r="B28" s="30"/>
      <c r="C28" s="13" t="s">
        <v>32</v>
      </c>
      <c r="D28" s="14">
        <v>6.99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7"/>
      <c r="N28" s="17"/>
      <c r="O28" s="17"/>
      <c r="P28" s="17"/>
      <c r="Q28" s="17"/>
      <c r="R28" s="17"/>
      <c r="S28" s="17"/>
      <c r="T28" s="17"/>
      <c r="U28" s="2"/>
      <c r="V28" s="2"/>
      <c r="W28" s="2"/>
      <c r="X28" s="2"/>
      <c r="Y28" s="2"/>
      <c r="Z28" s="2"/>
      <c r="AA28" s="2"/>
      <c r="AB28" s="2"/>
      <c r="AC28" s="2" t="e">
        <f t="shared" si="1"/>
        <v>#DIV/0!</v>
      </c>
      <c r="AD28" s="2" t="e">
        <f t="shared" si="1"/>
        <v>#DIV/0!</v>
      </c>
      <c r="AE28" s="2" t="e">
        <f t="shared" si="1"/>
        <v>#DIV/0!</v>
      </c>
      <c r="AF28" s="2" t="e">
        <f t="shared" si="1"/>
        <v>#DIV/0!</v>
      </c>
      <c r="AG28" s="2" t="e">
        <f t="shared" si="1"/>
        <v>#DIV/0!</v>
      </c>
      <c r="AH28" s="2" t="e">
        <f t="shared" si="1"/>
        <v>#DIV/0!</v>
      </c>
      <c r="AI28" s="2" t="e">
        <f t="shared" si="1"/>
        <v>#DIV/0!</v>
      </c>
      <c r="AJ28" s="2" t="e">
        <f t="shared" si="1"/>
        <v>#DIV/0!</v>
      </c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</row>
    <row r="29" spans="1:78" ht="58.5" hidden="1" customHeight="1" x14ac:dyDescent="0.35">
      <c r="A29" s="13">
        <v>18</v>
      </c>
      <c r="B29" s="30"/>
      <c r="C29" s="13" t="s">
        <v>33</v>
      </c>
      <c r="D29" s="14">
        <v>3.55491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7"/>
      <c r="N29" s="17"/>
      <c r="O29" s="17"/>
      <c r="P29" s="17"/>
      <c r="Q29" s="17"/>
      <c r="R29" s="17"/>
      <c r="S29" s="17"/>
      <c r="T29" s="17"/>
      <c r="U29" s="2"/>
      <c r="V29" s="2"/>
      <c r="W29" s="2"/>
      <c r="X29" s="2"/>
      <c r="Y29" s="2"/>
      <c r="Z29" s="2"/>
      <c r="AA29" s="2"/>
      <c r="AB29" s="2"/>
      <c r="AC29" s="2" t="e">
        <f t="shared" si="1"/>
        <v>#DIV/0!</v>
      </c>
      <c r="AD29" s="2" t="e">
        <f t="shared" si="1"/>
        <v>#DIV/0!</v>
      </c>
      <c r="AE29" s="2" t="e">
        <f t="shared" si="1"/>
        <v>#DIV/0!</v>
      </c>
      <c r="AF29" s="2" t="e">
        <f t="shared" si="1"/>
        <v>#DIV/0!</v>
      </c>
      <c r="AG29" s="2" t="e">
        <f t="shared" si="1"/>
        <v>#DIV/0!</v>
      </c>
      <c r="AH29" s="2" t="e">
        <f t="shared" si="1"/>
        <v>#DIV/0!</v>
      </c>
      <c r="AI29" s="2" t="e">
        <f t="shared" si="1"/>
        <v>#DIV/0!</v>
      </c>
      <c r="AJ29" s="2" t="e">
        <f t="shared" si="1"/>
        <v>#DIV/0!</v>
      </c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</row>
    <row r="30" spans="1:78" ht="58.5" hidden="1" customHeight="1" x14ac:dyDescent="0.35">
      <c r="A30" s="13">
        <v>19</v>
      </c>
      <c r="B30" s="30" t="s">
        <v>77</v>
      </c>
      <c r="C30" s="13" t="s">
        <v>34</v>
      </c>
      <c r="D30" s="14">
        <v>1336.94</v>
      </c>
      <c r="E30" s="14">
        <v>110.518</v>
      </c>
      <c r="F30" s="14">
        <v>6.9629999999999992</v>
      </c>
      <c r="G30" s="14">
        <v>33.088999999999999</v>
      </c>
      <c r="H30" s="14">
        <v>0.5</v>
      </c>
      <c r="I30" s="14">
        <v>0</v>
      </c>
      <c r="J30" s="14">
        <v>0</v>
      </c>
      <c r="K30" s="14">
        <v>0</v>
      </c>
      <c r="L30" s="14">
        <v>0</v>
      </c>
      <c r="M30" s="17">
        <v>103.25999999999999</v>
      </c>
      <c r="N30" s="17">
        <v>8.5429999999999993</v>
      </c>
      <c r="O30" s="17">
        <v>46.92</v>
      </c>
      <c r="P30" s="17">
        <v>1</v>
      </c>
      <c r="Q30" s="17"/>
      <c r="R30" s="17"/>
      <c r="S30" s="17"/>
      <c r="T30" s="17"/>
      <c r="U30" s="2"/>
      <c r="V30" s="2"/>
      <c r="W30" s="2"/>
      <c r="X30" s="2"/>
      <c r="Y30" s="2"/>
      <c r="Z30" s="2"/>
      <c r="AA30" s="2"/>
      <c r="AB30" s="2"/>
      <c r="AC30" s="2">
        <f t="shared" si="1"/>
        <v>-100</v>
      </c>
      <c r="AD30" s="2">
        <f t="shared" si="1"/>
        <v>-100</v>
      </c>
      <c r="AE30" s="2">
        <f t="shared" si="1"/>
        <v>-100</v>
      </c>
      <c r="AF30" s="2">
        <f t="shared" si="1"/>
        <v>-100</v>
      </c>
      <c r="AG30" s="2" t="e">
        <f t="shared" si="1"/>
        <v>#DIV/0!</v>
      </c>
      <c r="AH30" s="2" t="e">
        <f t="shared" si="1"/>
        <v>#DIV/0!</v>
      </c>
      <c r="AI30" s="2" t="e">
        <f t="shared" si="1"/>
        <v>#DIV/0!</v>
      </c>
      <c r="AJ30" s="2" t="e">
        <f t="shared" si="1"/>
        <v>#DIV/0!</v>
      </c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</row>
    <row r="31" spans="1:78" ht="82.5" hidden="1" customHeight="1" x14ac:dyDescent="0.35">
      <c r="A31" s="13">
        <v>20</v>
      </c>
      <c r="B31" s="30"/>
      <c r="C31" s="13" t="s">
        <v>35</v>
      </c>
      <c r="D31" s="14">
        <v>44.84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7"/>
      <c r="N31" s="17"/>
      <c r="O31" s="17"/>
      <c r="P31" s="17"/>
      <c r="Q31" s="17"/>
      <c r="R31" s="17"/>
      <c r="S31" s="17"/>
      <c r="T31" s="17"/>
      <c r="U31" s="2"/>
      <c r="V31" s="2"/>
      <c r="W31" s="2"/>
      <c r="X31" s="2"/>
      <c r="Y31" s="2"/>
      <c r="Z31" s="2"/>
      <c r="AA31" s="2"/>
      <c r="AB31" s="2"/>
      <c r="AC31" s="2" t="e">
        <f t="shared" si="1"/>
        <v>#DIV/0!</v>
      </c>
      <c r="AD31" s="2" t="e">
        <f t="shared" si="1"/>
        <v>#DIV/0!</v>
      </c>
      <c r="AE31" s="2" t="e">
        <f t="shared" si="1"/>
        <v>#DIV/0!</v>
      </c>
      <c r="AF31" s="2" t="e">
        <f t="shared" si="1"/>
        <v>#DIV/0!</v>
      </c>
      <c r="AG31" s="2" t="e">
        <f t="shared" si="1"/>
        <v>#DIV/0!</v>
      </c>
      <c r="AH31" s="2" t="e">
        <f t="shared" si="1"/>
        <v>#DIV/0!</v>
      </c>
      <c r="AI31" s="2" t="e">
        <f t="shared" si="1"/>
        <v>#DIV/0!</v>
      </c>
      <c r="AJ31" s="2" t="e">
        <f t="shared" si="1"/>
        <v>#DIV/0!</v>
      </c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</row>
    <row r="32" spans="1:78" ht="58.5" hidden="1" customHeight="1" x14ac:dyDescent="0.35">
      <c r="A32" s="13">
        <v>21</v>
      </c>
      <c r="B32" s="30"/>
      <c r="C32" s="13" t="s">
        <v>36</v>
      </c>
      <c r="D32" s="14">
        <v>130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7"/>
      <c r="N32" s="17"/>
      <c r="O32" s="17"/>
      <c r="P32" s="17"/>
      <c r="Q32" s="17"/>
      <c r="R32" s="17"/>
      <c r="S32" s="17"/>
      <c r="T32" s="17"/>
      <c r="U32" s="2"/>
      <c r="V32" s="2"/>
      <c r="W32" s="2"/>
      <c r="X32" s="2"/>
      <c r="Y32" s="2"/>
      <c r="Z32" s="2"/>
      <c r="AA32" s="2"/>
      <c r="AB32" s="2"/>
      <c r="AC32" s="2" t="e">
        <f t="shared" si="1"/>
        <v>#DIV/0!</v>
      </c>
      <c r="AD32" s="2" t="e">
        <f t="shared" si="1"/>
        <v>#DIV/0!</v>
      </c>
      <c r="AE32" s="2" t="e">
        <f t="shared" si="1"/>
        <v>#DIV/0!</v>
      </c>
      <c r="AF32" s="2" t="e">
        <f t="shared" si="1"/>
        <v>#DIV/0!</v>
      </c>
      <c r="AG32" s="2" t="e">
        <f t="shared" si="1"/>
        <v>#DIV/0!</v>
      </c>
      <c r="AH32" s="2" t="e">
        <f t="shared" si="1"/>
        <v>#DIV/0!</v>
      </c>
      <c r="AI32" s="2" t="e">
        <f t="shared" si="1"/>
        <v>#DIV/0!</v>
      </c>
      <c r="AJ32" s="2" t="e">
        <f t="shared" si="1"/>
        <v>#DIV/0!</v>
      </c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</row>
    <row r="33" spans="1:85" ht="58.5" hidden="1" customHeight="1" x14ac:dyDescent="0.35">
      <c r="A33" s="13">
        <v>22</v>
      </c>
      <c r="B33" s="27" t="s">
        <v>37</v>
      </c>
      <c r="C33" s="13" t="s">
        <v>38</v>
      </c>
      <c r="D33" s="14">
        <v>2495</v>
      </c>
      <c r="E33" s="14">
        <v>425</v>
      </c>
      <c r="F33" s="14">
        <v>63.423999999999999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7">
        <v>108.6</v>
      </c>
      <c r="N33" s="17">
        <v>15</v>
      </c>
      <c r="O33" s="17">
        <v>240.92</v>
      </c>
      <c r="P33" s="17">
        <v>38</v>
      </c>
      <c r="Q33" s="17"/>
      <c r="R33" s="17"/>
      <c r="S33" s="17"/>
      <c r="T33" s="17"/>
      <c r="U33" s="2"/>
      <c r="V33" s="2"/>
      <c r="W33" s="2"/>
      <c r="X33" s="2"/>
      <c r="Y33" s="2"/>
      <c r="Z33" s="2"/>
      <c r="AA33" s="2"/>
      <c r="AB33" s="2"/>
      <c r="AC33" s="2">
        <f t="shared" si="1"/>
        <v>-100</v>
      </c>
      <c r="AD33" s="2">
        <f t="shared" si="1"/>
        <v>-100</v>
      </c>
      <c r="AE33" s="2">
        <f t="shared" si="1"/>
        <v>-100</v>
      </c>
      <c r="AF33" s="2">
        <f t="shared" si="1"/>
        <v>-100</v>
      </c>
      <c r="AG33" s="2" t="e">
        <f t="shared" si="1"/>
        <v>#DIV/0!</v>
      </c>
      <c r="AH33" s="2" t="e">
        <f t="shared" si="1"/>
        <v>#DIV/0!</v>
      </c>
      <c r="AI33" s="2" t="e">
        <f t="shared" si="1"/>
        <v>#DIV/0!</v>
      </c>
      <c r="AJ33" s="2" t="e">
        <f t="shared" si="1"/>
        <v>#DIV/0!</v>
      </c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</row>
    <row r="34" spans="1:85" ht="58.5" hidden="1" customHeight="1" x14ac:dyDescent="0.35">
      <c r="A34" s="13"/>
      <c r="B34" s="29"/>
      <c r="C34" s="13" t="s">
        <v>72</v>
      </c>
      <c r="D34" s="14"/>
      <c r="E34" s="14"/>
      <c r="F34" s="14"/>
      <c r="G34" s="14"/>
      <c r="H34" s="14"/>
      <c r="I34" s="14"/>
      <c r="J34" s="14"/>
      <c r="K34" s="14"/>
      <c r="L34" s="14"/>
      <c r="M34" s="17"/>
      <c r="N34" s="17"/>
      <c r="O34" s="17"/>
      <c r="P34" s="17"/>
      <c r="Q34" s="17"/>
      <c r="R34" s="17"/>
      <c r="S34" s="17"/>
      <c r="T34" s="17"/>
      <c r="U34" s="2"/>
      <c r="V34" s="2"/>
      <c r="W34" s="2"/>
      <c r="X34" s="2"/>
      <c r="Y34" s="2"/>
      <c r="Z34" s="2"/>
      <c r="AA34" s="2"/>
      <c r="AB34" s="2"/>
      <c r="AC34" s="2" t="e">
        <f t="shared" si="1"/>
        <v>#DIV/0!</v>
      </c>
      <c r="AD34" s="2" t="e">
        <f t="shared" si="1"/>
        <v>#DIV/0!</v>
      </c>
      <c r="AE34" s="2" t="e">
        <f t="shared" si="1"/>
        <v>#DIV/0!</v>
      </c>
      <c r="AF34" s="2" t="e">
        <f t="shared" si="1"/>
        <v>#DIV/0!</v>
      </c>
      <c r="AG34" s="2" t="e">
        <f t="shared" si="1"/>
        <v>#DIV/0!</v>
      </c>
      <c r="AH34" s="2" t="e">
        <f t="shared" si="1"/>
        <v>#DIV/0!</v>
      </c>
      <c r="AI34" s="2" t="e">
        <f t="shared" si="1"/>
        <v>#DIV/0!</v>
      </c>
      <c r="AJ34" s="2" t="e">
        <f t="shared" si="1"/>
        <v>#DIV/0!</v>
      </c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</row>
    <row r="35" spans="1:85" ht="58.5" hidden="1" customHeight="1" x14ac:dyDescent="0.35">
      <c r="A35" s="13">
        <v>23</v>
      </c>
      <c r="B35" s="27" t="s">
        <v>39</v>
      </c>
      <c r="C35" s="13" t="s">
        <v>40</v>
      </c>
      <c r="D35" s="14">
        <v>874</v>
      </c>
      <c r="E35" s="14">
        <v>0</v>
      </c>
      <c r="F35" s="14">
        <v>0</v>
      </c>
      <c r="G35" s="14">
        <v>0</v>
      </c>
      <c r="H35" s="14">
        <v>0</v>
      </c>
      <c r="I35" s="14">
        <v>170.13086000000001</v>
      </c>
      <c r="J35" s="14">
        <v>19.2</v>
      </c>
      <c r="K35" s="14">
        <v>0</v>
      </c>
      <c r="L35" s="14">
        <v>0</v>
      </c>
      <c r="M35" s="17">
        <v>17</v>
      </c>
      <c r="N35" s="17"/>
      <c r="O35" s="17"/>
      <c r="P35" s="17"/>
      <c r="Q35" s="17"/>
      <c r="R35" s="17"/>
      <c r="S35" s="17"/>
      <c r="T35" s="17"/>
      <c r="U35" s="2"/>
      <c r="V35" s="2"/>
      <c r="W35" s="2"/>
      <c r="X35" s="2"/>
      <c r="Y35" s="2"/>
      <c r="Z35" s="2"/>
      <c r="AA35" s="2"/>
      <c r="AB35" s="2"/>
      <c r="AC35" s="2">
        <f t="shared" si="1"/>
        <v>-100</v>
      </c>
      <c r="AD35" s="2" t="e">
        <f t="shared" si="1"/>
        <v>#DIV/0!</v>
      </c>
      <c r="AE35" s="2" t="e">
        <f t="shared" si="1"/>
        <v>#DIV/0!</v>
      </c>
      <c r="AF35" s="2" t="e">
        <f t="shared" si="1"/>
        <v>#DIV/0!</v>
      </c>
      <c r="AG35" s="2" t="e">
        <f t="shared" si="1"/>
        <v>#DIV/0!</v>
      </c>
      <c r="AH35" s="2" t="e">
        <f t="shared" si="1"/>
        <v>#DIV/0!</v>
      </c>
      <c r="AI35" s="2" t="e">
        <f t="shared" si="1"/>
        <v>#DIV/0!</v>
      </c>
      <c r="AJ35" s="2" t="e">
        <f t="shared" si="1"/>
        <v>#DIV/0!</v>
      </c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</row>
    <row r="36" spans="1:85" ht="58.5" hidden="1" customHeight="1" x14ac:dyDescent="0.35">
      <c r="A36" s="13">
        <v>24</v>
      </c>
      <c r="B36" s="28"/>
      <c r="C36" s="13" t="s">
        <v>41</v>
      </c>
      <c r="D36" s="14">
        <v>7.48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7"/>
      <c r="N36" s="17"/>
      <c r="O36" s="17">
        <v>3.3180000000000001</v>
      </c>
      <c r="P36" s="17">
        <v>2</v>
      </c>
      <c r="Q36" s="17"/>
      <c r="R36" s="17"/>
      <c r="S36" s="17"/>
      <c r="T36" s="17"/>
      <c r="U36" s="2"/>
      <c r="V36" s="2"/>
      <c r="W36" s="2"/>
      <c r="X36" s="2"/>
      <c r="Y36" s="2"/>
      <c r="Z36" s="2"/>
      <c r="AA36" s="2"/>
      <c r="AB36" s="2"/>
      <c r="AC36" s="2" t="e">
        <f t="shared" si="1"/>
        <v>#DIV/0!</v>
      </c>
      <c r="AD36" s="2" t="e">
        <f t="shared" si="1"/>
        <v>#DIV/0!</v>
      </c>
      <c r="AE36" s="2">
        <f t="shared" si="1"/>
        <v>-100</v>
      </c>
      <c r="AF36" s="2">
        <f t="shared" si="1"/>
        <v>-100</v>
      </c>
      <c r="AG36" s="2" t="e">
        <f t="shared" si="1"/>
        <v>#DIV/0!</v>
      </c>
      <c r="AH36" s="2" t="e">
        <f t="shared" si="1"/>
        <v>#DIV/0!</v>
      </c>
      <c r="AI36" s="2" t="e">
        <f t="shared" si="1"/>
        <v>#DIV/0!</v>
      </c>
      <c r="AJ36" s="2" t="e">
        <f t="shared" si="1"/>
        <v>#DIV/0!</v>
      </c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</row>
    <row r="37" spans="1:85" ht="58.5" hidden="1" customHeight="1" x14ac:dyDescent="0.35">
      <c r="A37" s="13">
        <v>25</v>
      </c>
      <c r="B37" s="28"/>
      <c r="C37" s="13" t="s">
        <v>42</v>
      </c>
      <c r="D37" s="14">
        <v>120</v>
      </c>
      <c r="E37" s="14">
        <v>11.858000000000001</v>
      </c>
      <c r="F37" s="14">
        <v>1.1599999999999999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7"/>
      <c r="N37" s="17"/>
      <c r="O37" s="17">
        <v>51.563000000000002</v>
      </c>
      <c r="P37" s="17">
        <v>7</v>
      </c>
      <c r="Q37" s="17"/>
      <c r="R37" s="17"/>
      <c r="S37" s="17"/>
      <c r="T37" s="17"/>
      <c r="U37" s="2"/>
      <c r="V37" s="2"/>
      <c r="W37" s="2"/>
      <c r="X37" s="2"/>
      <c r="Y37" s="2"/>
      <c r="Z37" s="2"/>
      <c r="AA37" s="2"/>
      <c r="AB37" s="2"/>
      <c r="AC37" s="2" t="e">
        <f t="shared" si="1"/>
        <v>#DIV/0!</v>
      </c>
      <c r="AD37" s="2" t="e">
        <f t="shared" si="1"/>
        <v>#DIV/0!</v>
      </c>
      <c r="AE37" s="2">
        <f t="shared" si="1"/>
        <v>-100</v>
      </c>
      <c r="AF37" s="2">
        <f t="shared" si="1"/>
        <v>-100</v>
      </c>
      <c r="AG37" s="2" t="e">
        <f t="shared" si="1"/>
        <v>#DIV/0!</v>
      </c>
      <c r="AH37" s="2" t="e">
        <f t="shared" si="1"/>
        <v>#DIV/0!</v>
      </c>
      <c r="AI37" s="2" t="e">
        <f t="shared" si="1"/>
        <v>#DIV/0!</v>
      </c>
      <c r="AJ37" s="2" t="e">
        <f t="shared" si="1"/>
        <v>#DIV/0!</v>
      </c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</row>
    <row r="38" spans="1:85" ht="58.5" hidden="1" customHeight="1" x14ac:dyDescent="0.35">
      <c r="A38" s="13"/>
      <c r="B38" s="29"/>
      <c r="C38" s="13" t="s">
        <v>72</v>
      </c>
      <c r="D38" s="14"/>
      <c r="E38" s="14"/>
      <c r="F38" s="14"/>
      <c r="G38" s="14"/>
      <c r="H38" s="14"/>
      <c r="I38" s="14"/>
      <c r="J38" s="14"/>
      <c r="K38" s="14"/>
      <c r="L38" s="14"/>
      <c r="M38" s="17"/>
      <c r="N38" s="17"/>
      <c r="O38" s="17"/>
      <c r="P38" s="17"/>
      <c r="Q38" s="17"/>
      <c r="R38" s="17"/>
      <c r="S38" s="17"/>
      <c r="T38" s="17"/>
      <c r="U38" s="2"/>
      <c r="V38" s="2"/>
      <c r="W38" s="2"/>
      <c r="X38" s="2"/>
      <c r="Y38" s="2"/>
      <c r="Z38" s="2"/>
      <c r="AA38" s="2"/>
      <c r="AB38" s="2"/>
      <c r="AC38" s="2" t="e">
        <f t="shared" si="1"/>
        <v>#DIV/0!</v>
      </c>
      <c r="AD38" s="2" t="e">
        <f t="shared" si="1"/>
        <v>#DIV/0!</v>
      </c>
      <c r="AE38" s="2" t="e">
        <f t="shared" si="1"/>
        <v>#DIV/0!</v>
      </c>
      <c r="AF38" s="2" t="e">
        <f t="shared" si="1"/>
        <v>#DIV/0!</v>
      </c>
      <c r="AG38" s="2" t="e">
        <f t="shared" si="1"/>
        <v>#DIV/0!</v>
      </c>
      <c r="AH38" s="2" t="e">
        <f t="shared" si="1"/>
        <v>#DIV/0!</v>
      </c>
      <c r="AI38" s="2" t="e">
        <f t="shared" si="1"/>
        <v>#DIV/0!</v>
      </c>
      <c r="AJ38" s="2" t="e">
        <f t="shared" si="1"/>
        <v>#DIV/0!</v>
      </c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</row>
    <row r="39" spans="1:85" ht="58.5" hidden="1" customHeight="1" x14ac:dyDescent="0.35">
      <c r="A39" s="13">
        <v>26</v>
      </c>
      <c r="B39" s="27" t="s">
        <v>45</v>
      </c>
      <c r="C39" s="13" t="s">
        <v>43</v>
      </c>
      <c r="D39" s="14">
        <v>14143.48</v>
      </c>
      <c r="E39" s="14">
        <v>1160.7544298013613</v>
      </c>
      <c r="F39" s="14">
        <v>18.22</v>
      </c>
      <c r="G39" s="14">
        <v>1419.9656071177699</v>
      </c>
      <c r="H39" s="14">
        <v>5</v>
      </c>
      <c r="I39" s="14">
        <v>0</v>
      </c>
      <c r="J39" s="14">
        <v>0</v>
      </c>
      <c r="K39" s="14">
        <v>0</v>
      </c>
      <c r="L39" s="14">
        <v>0</v>
      </c>
      <c r="M39" s="17">
        <v>293.26636157777745</v>
      </c>
      <c r="N39" s="17">
        <v>0.7</v>
      </c>
      <c r="O39" s="17">
        <v>479.55963842222218</v>
      </c>
      <c r="P39" s="17">
        <v>1</v>
      </c>
      <c r="Q39" s="17"/>
      <c r="R39" s="17"/>
      <c r="S39" s="17"/>
      <c r="T39" s="17"/>
      <c r="U39" s="2"/>
      <c r="V39" s="2"/>
      <c r="W39" s="2"/>
      <c r="X39" s="2"/>
      <c r="Y39" s="2"/>
      <c r="Z39" s="2"/>
      <c r="AA39" s="2"/>
      <c r="AB39" s="2"/>
      <c r="AC39" s="2">
        <f t="shared" si="1"/>
        <v>-100</v>
      </c>
      <c r="AD39" s="2">
        <f t="shared" si="1"/>
        <v>-100</v>
      </c>
      <c r="AE39" s="2">
        <f t="shared" si="1"/>
        <v>-100</v>
      </c>
      <c r="AF39" s="2">
        <f t="shared" si="1"/>
        <v>-100</v>
      </c>
      <c r="AG39" s="2" t="e">
        <f t="shared" si="1"/>
        <v>#DIV/0!</v>
      </c>
      <c r="AH39" s="2" t="e">
        <f t="shared" si="1"/>
        <v>#DIV/0!</v>
      </c>
      <c r="AI39" s="2" t="e">
        <f t="shared" si="1"/>
        <v>#DIV/0!</v>
      </c>
      <c r="AJ39" s="2" t="e">
        <f t="shared" si="1"/>
        <v>#DIV/0!</v>
      </c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</row>
    <row r="40" spans="1:85" ht="58.5" hidden="1" customHeight="1" x14ac:dyDescent="0.35">
      <c r="A40" s="13">
        <v>27</v>
      </c>
      <c r="B40" s="28"/>
      <c r="C40" s="13" t="s">
        <v>44</v>
      </c>
      <c r="D40" s="14">
        <v>117.6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7"/>
      <c r="N40" s="17"/>
      <c r="O40" s="17"/>
      <c r="P40" s="17"/>
      <c r="Q40" s="17"/>
      <c r="R40" s="17"/>
      <c r="S40" s="17"/>
      <c r="T40" s="17"/>
      <c r="U40" s="2"/>
      <c r="V40" s="2"/>
      <c r="W40" s="2"/>
      <c r="X40" s="2"/>
      <c r="Y40" s="2"/>
      <c r="Z40" s="2"/>
      <c r="AA40" s="2"/>
      <c r="AB40" s="2"/>
      <c r="AC40" s="2" t="e">
        <f t="shared" si="1"/>
        <v>#DIV/0!</v>
      </c>
      <c r="AD40" s="2" t="e">
        <f t="shared" si="1"/>
        <v>#DIV/0!</v>
      </c>
      <c r="AE40" s="2" t="e">
        <f t="shared" si="1"/>
        <v>#DIV/0!</v>
      </c>
      <c r="AF40" s="2" t="e">
        <f t="shared" si="1"/>
        <v>#DIV/0!</v>
      </c>
      <c r="AG40" s="2" t="e">
        <f t="shared" si="1"/>
        <v>#DIV/0!</v>
      </c>
      <c r="AH40" s="2" t="e">
        <f t="shared" si="1"/>
        <v>#DIV/0!</v>
      </c>
      <c r="AI40" s="2" t="e">
        <f t="shared" si="1"/>
        <v>#DIV/0!</v>
      </c>
      <c r="AJ40" s="2" t="e">
        <f t="shared" si="1"/>
        <v>#DIV/0!</v>
      </c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</row>
    <row r="41" spans="1:85" ht="58.5" hidden="1" customHeight="1" x14ac:dyDescent="0.35">
      <c r="A41" s="13"/>
      <c r="B41" s="29"/>
      <c r="C41" s="13" t="s">
        <v>72</v>
      </c>
      <c r="D41" s="14"/>
      <c r="E41" s="14"/>
      <c r="F41" s="14"/>
      <c r="G41" s="14"/>
      <c r="H41" s="14"/>
      <c r="I41" s="14"/>
      <c r="J41" s="14"/>
      <c r="K41" s="14"/>
      <c r="L41" s="14"/>
      <c r="M41" s="17"/>
      <c r="N41" s="17"/>
      <c r="O41" s="17"/>
      <c r="P41" s="17"/>
      <c r="Q41" s="17"/>
      <c r="R41" s="17"/>
      <c r="S41" s="17"/>
      <c r="T41" s="17"/>
      <c r="U41" s="2"/>
      <c r="V41" s="2"/>
      <c r="W41" s="2"/>
      <c r="X41" s="2"/>
      <c r="Y41" s="2"/>
      <c r="Z41" s="2"/>
      <c r="AA41" s="2"/>
      <c r="AB41" s="2"/>
      <c r="AC41" s="2" t="e">
        <f t="shared" si="1"/>
        <v>#DIV/0!</v>
      </c>
      <c r="AD41" s="2" t="e">
        <f t="shared" si="1"/>
        <v>#DIV/0!</v>
      </c>
      <c r="AE41" s="2" t="e">
        <f t="shared" si="1"/>
        <v>#DIV/0!</v>
      </c>
      <c r="AF41" s="2" t="e">
        <f t="shared" si="1"/>
        <v>#DIV/0!</v>
      </c>
      <c r="AG41" s="2" t="e">
        <f t="shared" si="1"/>
        <v>#DIV/0!</v>
      </c>
      <c r="AH41" s="2" t="e">
        <f t="shared" si="1"/>
        <v>#DIV/0!</v>
      </c>
      <c r="AI41" s="2" t="e">
        <f t="shared" si="1"/>
        <v>#DIV/0!</v>
      </c>
      <c r="AJ41" s="2" t="e">
        <f t="shared" si="1"/>
        <v>#DIV/0!</v>
      </c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</row>
    <row r="42" spans="1:85" ht="58.5" customHeight="1" x14ac:dyDescent="0.35">
      <c r="A42" s="13">
        <v>28</v>
      </c>
      <c r="B42" s="30" t="s">
        <v>46</v>
      </c>
      <c r="C42" s="13" t="s">
        <v>47</v>
      </c>
      <c r="D42" s="19">
        <v>1668.0739999999998</v>
      </c>
      <c r="E42" s="19">
        <v>2.5419999999999998</v>
      </c>
      <c r="F42" s="19">
        <v>1</v>
      </c>
      <c r="G42" s="19">
        <v>133.803</v>
      </c>
      <c r="H42" s="19">
        <v>40</v>
      </c>
      <c r="I42" s="19">
        <v>0</v>
      </c>
      <c r="J42" s="19">
        <v>0</v>
      </c>
      <c r="K42" s="19">
        <v>0</v>
      </c>
      <c r="L42" s="19">
        <v>0</v>
      </c>
      <c r="M42" s="20">
        <f>145-E42</f>
        <v>142.458</v>
      </c>
      <c r="N42" s="20">
        <v>4.4000000000000004</v>
      </c>
      <c r="O42" s="20">
        <f>446-M42-G42</f>
        <v>169.73900000000003</v>
      </c>
      <c r="P42" s="20">
        <v>14</v>
      </c>
      <c r="Q42" s="20"/>
      <c r="R42" s="20"/>
      <c r="S42" s="20"/>
      <c r="T42" s="20"/>
      <c r="U42" s="20">
        <v>142.458</v>
      </c>
      <c r="V42" s="20">
        <v>4.4000000000000004</v>
      </c>
      <c r="W42" s="20">
        <v>169.73900000000003</v>
      </c>
      <c r="X42" s="20">
        <v>14</v>
      </c>
      <c r="Y42" s="7"/>
      <c r="Z42" s="7"/>
      <c r="AA42" s="7"/>
      <c r="AB42" s="7"/>
      <c r="AC42" s="7">
        <f t="shared" si="1"/>
        <v>0</v>
      </c>
      <c r="AD42" s="7">
        <f t="shared" si="1"/>
        <v>0</v>
      </c>
      <c r="AE42" s="7">
        <f t="shared" si="1"/>
        <v>0</v>
      </c>
      <c r="AF42" s="7">
        <f t="shared" si="1"/>
        <v>0</v>
      </c>
      <c r="AG42" s="7"/>
      <c r="AH42" s="7"/>
      <c r="AI42" s="7"/>
      <c r="AJ42" s="7"/>
      <c r="AK42" s="20">
        <f>141-AM42</f>
        <v>46</v>
      </c>
      <c r="AL42" s="20">
        <v>8.9</v>
      </c>
      <c r="AM42" s="20">
        <v>95</v>
      </c>
      <c r="AN42" s="20">
        <v>6</v>
      </c>
      <c r="AO42" s="20">
        <v>141</v>
      </c>
      <c r="AP42" s="20"/>
      <c r="AQ42" s="20">
        <f>AP42-AO42</f>
        <v>-141</v>
      </c>
      <c r="AR42" s="20">
        <v>590</v>
      </c>
      <c r="AS42" s="20">
        <v>449</v>
      </c>
      <c r="AT42" s="20">
        <f>AS42-AR42</f>
        <v>-141</v>
      </c>
      <c r="AU42" s="20">
        <f>12.6+30</f>
        <v>42.6</v>
      </c>
      <c r="AV42" s="21">
        <v>7.5</v>
      </c>
      <c r="AW42" s="20">
        <f>36.5+8.2+30</f>
        <v>74.7</v>
      </c>
      <c r="AX42" s="20">
        <v>25</v>
      </c>
      <c r="AY42" s="17"/>
      <c r="AZ42" s="17"/>
      <c r="BA42" s="17"/>
      <c r="BB42" s="17"/>
      <c r="BC42" s="20">
        <v>77</v>
      </c>
      <c r="BD42" s="21">
        <f>11.2+11.4-6.4</f>
        <v>16.200000000000003</v>
      </c>
      <c r="BE42" s="20">
        <f>376.535+10.109</f>
        <v>386.64400000000001</v>
      </c>
      <c r="BF42" s="20">
        <v>38</v>
      </c>
      <c r="BG42" s="17"/>
      <c r="BH42" s="17"/>
      <c r="BI42" s="17"/>
      <c r="BJ42" s="17"/>
      <c r="BK42" s="17"/>
      <c r="BL42" s="17"/>
      <c r="BM42" s="20">
        <f>319.654+13.429</f>
        <v>333.08299999999997</v>
      </c>
      <c r="BN42" s="20">
        <v>85</v>
      </c>
      <c r="BO42" s="17"/>
      <c r="BP42" s="17"/>
      <c r="BQ42" s="17"/>
      <c r="BR42" s="17"/>
      <c r="BS42" s="17">
        <f>122</f>
        <v>122</v>
      </c>
      <c r="BT42" s="17">
        <v>18.7</v>
      </c>
      <c r="BU42" s="20">
        <f>12+30.5</f>
        <v>42.5</v>
      </c>
      <c r="BV42" s="20">
        <v>11</v>
      </c>
      <c r="BW42" s="17"/>
      <c r="BX42" s="17"/>
      <c r="BY42" s="20"/>
      <c r="BZ42" s="17"/>
      <c r="CA42" s="5"/>
      <c r="CB42" s="5"/>
      <c r="CC42" s="5"/>
      <c r="CD42" s="5"/>
      <c r="CE42" s="5"/>
      <c r="CF42" s="5"/>
      <c r="CG42" s="5"/>
    </row>
    <row r="43" spans="1:85" ht="58.5" hidden="1" customHeight="1" x14ac:dyDescent="0.35">
      <c r="A43" s="13">
        <v>29</v>
      </c>
      <c r="B43" s="30"/>
      <c r="C43" s="13" t="s">
        <v>48</v>
      </c>
      <c r="D43" s="16">
        <v>1154.3910000000001</v>
      </c>
      <c r="E43" s="16">
        <v>0</v>
      </c>
      <c r="F43" s="16">
        <v>0</v>
      </c>
      <c r="G43" s="16">
        <v>192.97118317011063</v>
      </c>
      <c r="H43" s="16">
        <v>136</v>
      </c>
      <c r="I43" s="16">
        <v>0</v>
      </c>
      <c r="J43" s="16">
        <v>0</v>
      </c>
      <c r="K43" s="16">
        <v>0</v>
      </c>
      <c r="L43" s="16">
        <v>0</v>
      </c>
      <c r="M43" s="17"/>
      <c r="N43" s="17"/>
      <c r="O43" s="17">
        <v>96.316906329319892</v>
      </c>
      <c r="P43" s="17">
        <v>202</v>
      </c>
      <c r="Q43" s="17"/>
      <c r="R43" s="17"/>
      <c r="S43" s="17"/>
      <c r="T43" s="17"/>
      <c r="U43" s="2"/>
      <c r="V43" s="2"/>
      <c r="W43" s="2"/>
      <c r="X43" s="2"/>
      <c r="Y43" s="2"/>
      <c r="Z43" s="2"/>
      <c r="AA43" s="2"/>
      <c r="AB43" s="2"/>
      <c r="AC43" s="4" t="e">
        <f t="shared" si="1"/>
        <v>#DIV/0!</v>
      </c>
      <c r="AD43" s="4" t="e">
        <f t="shared" si="1"/>
        <v>#DIV/0!</v>
      </c>
      <c r="AE43" s="4">
        <f t="shared" si="1"/>
        <v>-100</v>
      </c>
      <c r="AF43" s="4">
        <f t="shared" si="1"/>
        <v>-100</v>
      </c>
      <c r="AG43" s="4" t="e">
        <f t="shared" si="1"/>
        <v>#DIV/0!</v>
      </c>
      <c r="AH43" s="4" t="e">
        <f t="shared" si="1"/>
        <v>#DIV/0!</v>
      </c>
      <c r="AI43" s="4" t="e">
        <f t="shared" si="1"/>
        <v>#DIV/0!</v>
      </c>
      <c r="AJ43" s="4" t="e">
        <f t="shared" si="1"/>
        <v>#DIV/0!</v>
      </c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5"/>
      <c r="CB43" s="5"/>
    </row>
    <row r="44" spans="1:85" ht="58.5" hidden="1" customHeight="1" x14ac:dyDescent="0.35">
      <c r="A44" s="13">
        <v>30</v>
      </c>
      <c r="B44" s="30"/>
      <c r="C44" s="13" t="s">
        <v>49</v>
      </c>
      <c r="D44" s="16">
        <v>351.65199999999999</v>
      </c>
      <c r="E44" s="16">
        <v>194.48599999999999</v>
      </c>
      <c r="F44" s="16">
        <v>20.55</v>
      </c>
      <c r="G44" s="16">
        <v>157.19999999999999</v>
      </c>
      <c r="H44" s="16">
        <v>413</v>
      </c>
      <c r="I44" s="16">
        <v>0</v>
      </c>
      <c r="J44" s="16">
        <v>0</v>
      </c>
      <c r="K44" s="16">
        <v>0</v>
      </c>
      <c r="L44" s="16">
        <v>0</v>
      </c>
      <c r="M44" s="17"/>
      <c r="N44" s="17"/>
      <c r="O44" s="17"/>
      <c r="P44" s="17"/>
      <c r="Q44" s="17"/>
      <c r="R44" s="17"/>
      <c r="S44" s="17"/>
      <c r="T44" s="17"/>
      <c r="U44" s="2"/>
      <c r="V44" s="2"/>
      <c r="W44" s="2"/>
      <c r="X44" s="2"/>
      <c r="Y44" s="2"/>
      <c r="Z44" s="2"/>
      <c r="AA44" s="2"/>
      <c r="AB44" s="2"/>
      <c r="AC44" s="4" t="e">
        <f t="shared" si="1"/>
        <v>#DIV/0!</v>
      </c>
      <c r="AD44" s="4" t="e">
        <f t="shared" si="1"/>
        <v>#DIV/0!</v>
      </c>
      <c r="AE44" s="4" t="e">
        <f t="shared" si="1"/>
        <v>#DIV/0!</v>
      </c>
      <c r="AF44" s="4" t="e">
        <f t="shared" si="1"/>
        <v>#DIV/0!</v>
      </c>
      <c r="AG44" s="4" t="e">
        <f t="shared" si="1"/>
        <v>#DIV/0!</v>
      </c>
      <c r="AH44" s="4" t="e">
        <f t="shared" si="1"/>
        <v>#DIV/0!</v>
      </c>
      <c r="AI44" s="4" t="e">
        <f t="shared" si="1"/>
        <v>#DIV/0!</v>
      </c>
      <c r="AJ44" s="4" t="e">
        <f t="shared" si="1"/>
        <v>#DIV/0!</v>
      </c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</row>
    <row r="45" spans="1:85" ht="58.5" hidden="1" customHeight="1" x14ac:dyDescent="0.35">
      <c r="A45" s="13">
        <v>31</v>
      </c>
      <c r="B45" s="30"/>
      <c r="C45" s="13" t="s">
        <v>50</v>
      </c>
      <c r="D45" s="16">
        <v>3.1842999999999999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7"/>
      <c r="N45" s="17"/>
      <c r="O45" s="17"/>
      <c r="P45" s="17"/>
      <c r="Q45" s="17"/>
      <c r="R45" s="17"/>
      <c r="S45" s="17"/>
      <c r="T45" s="17"/>
      <c r="U45" s="2"/>
      <c r="V45" s="2"/>
      <c r="W45" s="2"/>
      <c r="X45" s="2"/>
      <c r="Y45" s="2"/>
      <c r="Z45" s="2"/>
      <c r="AA45" s="2"/>
      <c r="AB45" s="2"/>
      <c r="AC45" s="4" t="e">
        <f t="shared" si="1"/>
        <v>#DIV/0!</v>
      </c>
      <c r="AD45" s="4" t="e">
        <f t="shared" si="1"/>
        <v>#DIV/0!</v>
      </c>
      <c r="AE45" s="4" t="e">
        <f t="shared" si="1"/>
        <v>#DIV/0!</v>
      </c>
      <c r="AF45" s="4" t="e">
        <f t="shared" si="1"/>
        <v>#DIV/0!</v>
      </c>
      <c r="AG45" s="4" t="e">
        <f t="shared" si="1"/>
        <v>#DIV/0!</v>
      </c>
      <c r="AH45" s="4" t="e">
        <f t="shared" si="1"/>
        <v>#DIV/0!</v>
      </c>
      <c r="AI45" s="4" t="e">
        <f t="shared" si="1"/>
        <v>#DIV/0!</v>
      </c>
      <c r="AJ45" s="4" t="e">
        <f t="shared" si="1"/>
        <v>#DIV/0!</v>
      </c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</row>
    <row r="46" spans="1:85" ht="58.5" hidden="1" customHeight="1" x14ac:dyDescent="0.35">
      <c r="A46" s="13">
        <v>32</v>
      </c>
      <c r="B46" s="30"/>
      <c r="C46" s="13" t="s">
        <v>51</v>
      </c>
      <c r="D46" s="16">
        <v>26.354099999999999</v>
      </c>
      <c r="E46" s="16">
        <v>6.6641399999999997</v>
      </c>
      <c r="F46" s="16">
        <v>1.976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7"/>
      <c r="N46" s="17"/>
      <c r="O46" s="17">
        <v>19.690000000000001</v>
      </c>
      <c r="P46" s="17">
        <v>6</v>
      </c>
      <c r="Q46" s="17"/>
      <c r="R46" s="17"/>
      <c r="S46" s="17"/>
      <c r="T46" s="17"/>
      <c r="U46" s="2"/>
      <c r="V46" s="2"/>
      <c r="W46" s="2"/>
      <c r="X46" s="2"/>
      <c r="Y46" s="2"/>
      <c r="Z46" s="2"/>
      <c r="AA46" s="2"/>
      <c r="AB46" s="2"/>
      <c r="AC46" s="4" t="e">
        <f t="shared" si="1"/>
        <v>#DIV/0!</v>
      </c>
      <c r="AD46" s="4" t="e">
        <f t="shared" si="1"/>
        <v>#DIV/0!</v>
      </c>
      <c r="AE46" s="4">
        <f t="shared" si="1"/>
        <v>-100</v>
      </c>
      <c r="AF46" s="4">
        <f t="shared" si="1"/>
        <v>-100</v>
      </c>
      <c r="AG46" s="4" t="e">
        <f t="shared" si="1"/>
        <v>#DIV/0!</v>
      </c>
      <c r="AH46" s="4" t="e">
        <f t="shared" si="1"/>
        <v>#DIV/0!</v>
      </c>
      <c r="AI46" s="4" t="e">
        <f t="shared" si="1"/>
        <v>#DIV/0!</v>
      </c>
      <c r="AJ46" s="4" t="e">
        <f t="shared" si="1"/>
        <v>#DIV/0!</v>
      </c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</row>
    <row r="47" spans="1:85" ht="58.5" hidden="1" customHeight="1" x14ac:dyDescent="0.35">
      <c r="A47" s="13">
        <v>33</v>
      </c>
      <c r="B47" s="30"/>
      <c r="C47" s="13" t="s">
        <v>52</v>
      </c>
      <c r="D47" s="16">
        <v>14.923</v>
      </c>
      <c r="E47" s="16">
        <v>4.2549999999999999</v>
      </c>
      <c r="F47" s="16">
        <v>1.1599999999999999</v>
      </c>
      <c r="G47" s="16">
        <v>10.669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7"/>
      <c r="N47" s="17"/>
      <c r="O47" s="17"/>
      <c r="P47" s="17"/>
      <c r="Q47" s="17"/>
      <c r="R47" s="17"/>
      <c r="S47" s="17"/>
      <c r="T47" s="17"/>
      <c r="U47" s="2"/>
      <c r="V47" s="2"/>
      <c r="W47" s="2"/>
      <c r="X47" s="2"/>
      <c r="Y47" s="2"/>
      <c r="Z47" s="2"/>
      <c r="AA47" s="2"/>
      <c r="AB47" s="2"/>
      <c r="AC47" s="4" t="e">
        <f t="shared" si="1"/>
        <v>#DIV/0!</v>
      </c>
      <c r="AD47" s="4" t="e">
        <f t="shared" si="1"/>
        <v>#DIV/0!</v>
      </c>
      <c r="AE47" s="4" t="e">
        <f t="shared" si="1"/>
        <v>#DIV/0!</v>
      </c>
      <c r="AF47" s="4" t="e">
        <f t="shared" si="1"/>
        <v>#DIV/0!</v>
      </c>
      <c r="AG47" s="4" t="e">
        <f t="shared" si="1"/>
        <v>#DIV/0!</v>
      </c>
      <c r="AH47" s="4" t="e">
        <f t="shared" si="1"/>
        <v>#DIV/0!</v>
      </c>
      <c r="AI47" s="4" t="e">
        <f t="shared" si="1"/>
        <v>#DIV/0!</v>
      </c>
      <c r="AJ47" s="4" t="e">
        <f t="shared" si="1"/>
        <v>#DIV/0!</v>
      </c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</row>
    <row r="48" spans="1:85" ht="58.5" hidden="1" customHeight="1" x14ac:dyDescent="0.35">
      <c r="A48" s="13">
        <v>34</v>
      </c>
      <c r="B48" s="27" t="s">
        <v>53</v>
      </c>
      <c r="C48" s="13" t="s">
        <v>54</v>
      </c>
      <c r="D48" s="16">
        <v>1682.3690000000001</v>
      </c>
      <c r="E48" s="16">
        <v>60.45</v>
      </c>
      <c r="F48" s="16">
        <v>7.8</v>
      </c>
      <c r="G48" s="16">
        <v>56.2</v>
      </c>
      <c r="H48" s="16">
        <v>1</v>
      </c>
      <c r="I48" s="16">
        <v>81.99</v>
      </c>
      <c r="J48" s="16">
        <v>15.89</v>
      </c>
      <c r="K48" s="16">
        <v>0</v>
      </c>
      <c r="L48" s="16">
        <v>0</v>
      </c>
      <c r="M48" s="17">
        <v>60.45</v>
      </c>
      <c r="N48" s="17">
        <v>7.8</v>
      </c>
      <c r="O48" s="17">
        <v>56.195</v>
      </c>
      <c r="P48" s="17">
        <v>1</v>
      </c>
      <c r="Q48" s="17">
        <v>170.51</v>
      </c>
      <c r="R48" s="17">
        <v>19.2</v>
      </c>
      <c r="S48" s="17"/>
      <c r="T48" s="17"/>
      <c r="U48" s="2"/>
      <c r="V48" s="2"/>
      <c r="W48" s="2"/>
      <c r="X48" s="2"/>
      <c r="Y48" s="2"/>
      <c r="Z48" s="2"/>
      <c r="AA48" s="2"/>
      <c r="AB48" s="2"/>
      <c r="AC48" s="4">
        <f t="shared" si="1"/>
        <v>-100</v>
      </c>
      <c r="AD48" s="4">
        <f t="shared" si="1"/>
        <v>-100</v>
      </c>
      <c r="AE48" s="4">
        <f t="shared" si="1"/>
        <v>-100</v>
      </c>
      <c r="AF48" s="4">
        <f t="shared" si="1"/>
        <v>-100</v>
      </c>
      <c r="AG48" s="4">
        <f t="shared" si="1"/>
        <v>-100</v>
      </c>
      <c r="AH48" s="4">
        <f t="shared" si="1"/>
        <v>-100</v>
      </c>
      <c r="AI48" s="4" t="e">
        <f t="shared" si="1"/>
        <v>#DIV/0!</v>
      </c>
      <c r="AJ48" s="4" t="e">
        <f t="shared" si="1"/>
        <v>#DIV/0!</v>
      </c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</row>
    <row r="49" spans="1:78" ht="58.5" hidden="1" customHeight="1" x14ac:dyDescent="0.35">
      <c r="A49" s="13"/>
      <c r="B49" s="29"/>
      <c r="C49" s="13" t="s">
        <v>72</v>
      </c>
      <c r="D49" s="16"/>
      <c r="E49" s="16"/>
      <c r="F49" s="16"/>
      <c r="G49" s="16"/>
      <c r="H49" s="16"/>
      <c r="I49" s="16"/>
      <c r="J49" s="16"/>
      <c r="K49" s="16"/>
      <c r="L49" s="16"/>
      <c r="M49" s="17"/>
      <c r="N49" s="17"/>
      <c r="O49" s="17"/>
      <c r="P49" s="17"/>
      <c r="Q49" s="17"/>
      <c r="R49" s="17"/>
      <c r="S49" s="17"/>
      <c r="T49" s="17"/>
      <c r="U49" s="2"/>
      <c r="V49" s="2"/>
      <c r="W49" s="2"/>
      <c r="X49" s="2"/>
      <c r="Y49" s="2"/>
      <c r="Z49" s="2"/>
      <c r="AA49" s="2"/>
      <c r="AB49" s="2"/>
      <c r="AC49" s="4" t="e">
        <f t="shared" si="1"/>
        <v>#DIV/0!</v>
      </c>
      <c r="AD49" s="4" t="e">
        <f t="shared" si="1"/>
        <v>#DIV/0!</v>
      </c>
      <c r="AE49" s="4" t="e">
        <f t="shared" si="1"/>
        <v>#DIV/0!</v>
      </c>
      <c r="AF49" s="4" t="e">
        <f t="shared" si="1"/>
        <v>#DIV/0!</v>
      </c>
      <c r="AG49" s="4" t="e">
        <f t="shared" si="1"/>
        <v>#DIV/0!</v>
      </c>
      <c r="AH49" s="4" t="e">
        <f t="shared" si="1"/>
        <v>#DIV/0!</v>
      </c>
      <c r="AI49" s="4" t="e">
        <f t="shared" si="1"/>
        <v>#DIV/0!</v>
      </c>
      <c r="AJ49" s="4" t="e">
        <f t="shared" si="1"/>
        <v>#DIV/0!</v>
      </c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</row>
    <row r="50" spans="1:78" ht="58.5" hidden="1" customHeight="1" x14ac:dyDescent="0.35">
      <c r="A50" s="13">
        <v>35</v>
      </c>
      <c r="B50" s="30" t="s">
        <v>58</v>
      </c>
      <c r="C50" s="13" t="s">
        <v>55</v>
      </c>
      <c r="D50" s="16">
        <v>84.427999999999997</v>
      </c>
      <c r="E50" s="16">
        <v>42.24</v>
      </c>
      <c r="F50" s="16">
        <v>3.0599999999999996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7">
        <v>7.04</v>
      </c>
      <c r="N50" s="17">
        <v>0.51</v>
      </c>
      <c r="O50" s="17"/>
      <c r="P50" s="17"/>
      <c r="Q50" s="17"/>
      <c r="R50" s="17"/>
      <c r="S50" s="17"/>
      <c r="T50" s="17"/>
      <c r="U50" s="2"/>
      <c r="V50" s="2"/>
      <c r="W50" s="2"/>
      <c r="X50" s="2"/>
      <c r="Y50" s="2"/>
      <c r="Z50" s="2"/>
      <c r="AA50" s="2"/>
      <c r="AB50" s="2"/>
      <c r="AC50" s="4">
        <f t="shared" si="1"/>
        <v>-100</v>
      </c>
      <c r="AD50" s="4">
        <f t="shared" si="1"/>
        <v>-100</v>
      </c>
      <c r="AE50" s="4" t="e">
        <f t="shared" si="1"/>
        <v>#DIV/0!</v>
      </c>
      <c r="AF50" s="4" t="e">
        <f t="shared" si="1"/>
        <v>#DIV/0!</v>
      </c>
      <c r="AG50" s="4" t="e">
        <f t="shared" si="1"/>
        <v>#DIV/0!</v>
      </c>
      <c r="AH50" s="4" t="e">
        <f t="shared" si="1"/>
        <v>#DIV/0!</v>
      </c>
      <c r="AI50" s="4" t="e">
        <f t="shared" si="1"/>
        <v>#DIV/0!</v>
      </c>
      <c r="AJ50" s="4" t="e">
        <f t="shared" si="1"/>
        <v>#DIV/0!</v>
      </c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</row>
    <row r="51" spans="1:78" ht="58.5" hidden="1" customHeight="1" x14ac:dyDescent="0.35">
      <c r="A51" s="13">
        <v>36</v>
      </c>
      <c r="B51" s="30"/>
      <c r="C51" s="13" t="s">
        <v>56</v>
      </c>
      <c r="D51" s="16">
        <v>4192</v>
      </c>
      <c r="E51" s="16">
        <v>2840</v>
      </c>
      <c r="F51" s="16">
        <v>237.4</v>
      </c>
      <c r="G51" s="16">
        <v>2064</v>
      </c>
      <c r="H51" s="16">
        <v>124</v>
      </c>
      <c r="I51" s="16">
        <v>0</v>
      </c>
      <c r="J51" s="16">
        <v>0</v>
      </c>
      <c r="K51" s="16">
        <v>0</v>
      </c>
      <c r="L51" s="16">
        <v>0</v>
      </c>
      <c r="M51" s="17"/>
      <c r="N51" s="17"/>
      <c r="O51" s="17"/>
      <c r="P51" s="17"/>
      <c r="Q51" s="17"/>
      <c r="R51" s="17"/>
      <c r="S51" s="17"/>
      <c r="T51" s="17"/>
      <c r="U51" s="2"/>
      <c r="V51" s="2"/>
      <c r="W51" s="2"/>
      <c r="X51" s="2"/>
      <c r="Y51" s="2"/>
      <c r="Z51" s="2"/>
      <c r="AA51" s="2"/>
      <c r="AB51" s="2"/>
      <c r="AC51" s="4" t="e">
        <f t="shared" si="1"/>
        <v>#DIV/0!</v>
      </c>
      <c r="AD51" s="4" t="e">
        <f t="shared" si="1"/>
        <v>#DIV/0!</v>
      </c>
      <c r="AE51" s="4" t="e">
        <f t="shared" si="1"/>
        <v>#DIV/0!</v>
      </c>
      <c r="AF51" s="4" t="e">
        <f t="shared" si="1"/>
        <v>#DIV/0!</v>
      </c>
      <c r="AG51" s="4" t="e">
        <f t="shared" si="1"/>
        <v>#DIV/0!</v>
      </c>
      <c r="AH51" s="4" t="e">
        <f t="shared" si="1"/>
        <v>#DIV/0!</v>
      </c>
      <c r="AI51" s="4" t="e">
        <f t="shared" si="1"/>
        <v>#DIV/0!</v>
      </c>
      <c r="AJ51" s="4" t="e">
        <f t="shared" si="1"/>
        <v>#DIV/0!</v>
      </c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</row>
    <row r="52" spans="1:78" ht="58.5" hidden="1" customHeight="1" x14ac:dyDescent="0.35">
      <c r="A52" s="13">
        <v>37</v>
      </c>
      <c r="B52" s="30"/>
      <c r="C52" s="13" t="s">
        <v>57</v>
      </c>
      <c r="D52" s="16">
        <v>22.318000000000001</v>
      </c>
      <c r="E52" s="16">
        <v>0</v>
      </c>
      <c r="F52" s="16">
        <v>0</v>
      </c>
      <c r="G52" s="16">
        <v>22.318000000000001</v>
      </c>
      <c r="H52" s="16">
        <v>402</v>
      </c>
      <c r="I52" s="16">
        <v>0</v>
      </c>
      <c r="J52" s="16">
        <v>0</v>
      </c>
      <c r="K52" s="16">
        <v>0</v>
      </c>
      <c r="L52" s="16">
        <v>0</v>
      </c>
      <c r="M52" s="17"/>
      <c r="N52" s="17"/>
      <c r="O52" s="17"/>
      <c r="P52" s="17"/>
      <c r="Q52" s="17"/>
      <c r="R52" s="17"/>
      <c r="S52" s="17"/>
      <c r="T52" s="17"/>
      <c r="U52" s="2"/>
      <c r="V52" s="2"/>
      <c r="W52" s="2"/>
      <c r="X52" s="2"/>
      <c r="Y52" s="2"/>
      <c r="Z52" s="2"/>
      <c r="AA52" s="2"/>
      <c r="AB52" s="2"/>
      <c r="AC52" s="4" t="e">
        <f t="shared" si="1"/>
        <v>#DIV/0!</v>
      </c>
      <c r="AD52" s="4" t="e">
        <f t="shared" si="1"/>
        <v>#DIV/0!</v>
      </c>
      <c r="AE52" s="4" t="e">
        <f t="shared" si="1"/>
        <v>#DIV/0!</v>
      </c>
      <c r="AF52" s="4" t="e">
        <f t="shared" si="1"/>
        <v>#DIV/0!</v>
      </c>
      <c r="AG52" s="4" t="e">
        <f t="shared" si="1"/>
        <v>#DIV/0!</v>
      </c>
      <c r="AH52" s="4" t="e">
        <f t="shared" si="1"/>
        <v>#DIV/0!</v>
      </c>
      <c r="AI52" s="4" t="e">
        <f t="shared" si="1"/>
        <v>#DIV/0!</v>
      </c>
      <c r="AJ52" s="4" t="e">
        <f t="shared" si="1"/>
        <v>#DIV/0!</v>
      </c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</row>
    <row r="53" spans="1:78" ht="84.75" hidden="1" customHeight="1" x14ac:dyDescent="0.35">
      <c r="A53" s="13">
        <v>38</v>
      </c>
      <c r="B53" s="27" t="s">
        <v>59</v>
      </c>
      <c r="C53" s="13" t="s">
        <v>60</v>
      </c>
      <c r="D53" s="16">
        <v>3889.88</v>
      </c>
      <c r="E53" s="16">
        <v>1.2</v>
      </c>
      <c r="F53" s="16">
        <v>0</v>
      </c>
      <c r="G53" s="16">
        <v>246.20999999999998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7">
        <v>38.1</v>
      </c>
      <c r="N53" s="17">
        <v>0.5</v>
      </c>
      <c r="O53" s="17">
        <v>408.46800000000002</v>
      </c>
      <c r="P53" s="17">
        <v>23</v>
      </c>
      <c r="Q53" s="17"/>
      <c r="R53" s="17"/>
      <c r="S53" s="17"/>
      <c r="T53" s="17"/>
      <c r="U53" s="2"/>
      <c r="V53" s="2"/>
      <c r="W53" s="2"/>
      <c r="X53" s="2"/>
      <c r="Y53" s="2"/>
      <c r="Z53" s="2"/>
      <c r="AA53" s="2"/>
      <c r="AB53" s="2"/>
      <c r="AC53" s="4">
        <f t="shared" si="1"/>
        <v>-100</v>
      </c>
      <c r="AD53" s="4">
        <f t="shared" si="1"/>
        <v>-100</v>
      </c>
      <c r="AE53" s="4">
        <f t="shared" si="1"/>
        <v>-100</v>
      </c>
      <c r="AF53" s="4">
        <f t="shared" si="1"/>
        <v>-100</v>
      </c>
      <c r="AG53" s="4" t="e">
        <f t="shared" si="1"/>
        <v>#DIV/0!</v>
      </c>
      <c r="AH53" s="4" t="e">
        <f t="shared" si="1"/>
        <v>#DIV/0!</v>
      </c>
      <c r="AI53" s="4" t="e">
        <f t="shared" si="1"/>
        <v>#DIV/0!</v>
      </c>
      <c r="AJ53" s="4" t="e">
        <f t="shared" si="1"/>
        <v>#DIV/0!</v>
      </c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</row>
    <row r="54" spans="1:78" ht="58.5" hidden="1" customHeight="1" x14ac:dyDescent="0.35">
      <c r="A54" s="13">
        <v>39</v>
      </c>
      <c r="B54" s="28"/>
      <c r="C54" s="13" t="s">
        <v>61</v>
      </c>
      <c r="D54" s="16">
        <v>209.74700000000001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7"/>
      <c r="N54" s="17"/>
      <c r="O54" s="17"/>
      <c r="P54" s="17"/>
      <c r="Q54" s="17"/>
      <c r="R54" s="17"/>
      <c r="S54" s="17"/>
      <c r="T54" s="17"/>
      <c r="U54" s="2"/>
      <c r="V54" s="2"/>
      <c r="W54" s="2"/>
      <c r="X54" s="2"/>
      <c r="Y54" s="2"/>
      <c r="Z54" s="2"/>
      <c r="AA54" s="2"/>
      <c r="AB54" s="2"/>
      <c r="AC54" s="4" t="e">
        <f t="shared" si="1"/>
        <v>#DIV/0!</v>
      </c>
      <c r="AD54" s="4" t="e">
        <f t="shared" si="1"/>
        <v>#DIV/0!</v>
      </c>
      <c r="AE54" s="4" t="e">
        <f t="shared" si="1"/>
        <v>#DIV/0!</v>
      </c>
      <c r="AF54" s="4" t="e">
        <f t="shared" si="1"/>
        <v>#DIV/0!</v>
      </c>
      <c r="AG54" s="4" t="e">
        <f t="shared" si="1"/>
        <v>#DIV/0!</v>
      </c>
      <c r="AH54" s="4" t="e">
        <f t="shared" si="1"/>
        <v>#DIV/0!</v>
      </c>
      <c r="AI54" s="4" t="e">
        <f t="shared" si="1"/>
        <v>#DIV/0!</v>
      </c>
      <c r="AJ54" s="4" t="e">
        <f t="shared" si="1"/>
        <v>#DIV/0!</v>
      </c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</row>
    <row r="55" spans="1:78" ht="58.5" hidden="1" customHeight="1" x14ac:dyDescent="0.35">
      <c r="A55" s="13">
        <v>40</v>
      </c>
      <c r="B55" s="28"/>
      <c r="C55" s="13" t="s">
        <v>62</v>
      </c>
      <c r="D55" s="16">
        <v>247.18100000000001</v>
      </c>
      <c r="E55" s="16">
        <v>0</v>
      </c>
      <c r="F55" s="16">
        <v>0</v>
      </c>
      <c r="G55" s="16">
        <v>18.674999999999997</v>
      </c>
      <c r="H55" s="16">
        <v>15</v>
      </c>
      <c r="I55" s="16">
        <v>0</v>
      </c>
      <c r="J55" s="16">
        <v>0</v>
      </c>
      <c r="K55" s="16">
        <v>0</v>
      </c>
      <c r="L55" s="16">
        <v>0</v>
      </c>
      <c r="M55" s="17"/>
      <c r="N55" s="17"/>
      <c r="O55" s="17">
        <v>156.20500000000001</v>
      </c>
      <c r="P55" s="17">
        <v>6</v>
      </c>
      <c r="Q55" s="17"/>
      <c r="R55" s="17"/>
      <c r="S55" s="17"/>
      <c r="T55" s="17"/>
      <c r="U55" s="2"/>
      <c r="V55" s="2"/>
      <c r="W55" s="2"/>
      <c r="X55" s="2"/>
      <c r="Y55" s="2"/>
      <c r="Z55" s="2"/>
      <c r="AA55" s="2"/>
      <c r="AB55" s="2"/>
      <c r="AC55" s="4" t="e">
        <f t="shared" si="1"/>
        <v>#DIV/0!</v>
      </c>
      <c r="AD55" s="4" t="e">
        <f t="shared" si="1"/>
        <v>#DIV/0!</v>
      </c>
      <c r="AE55" s="4">
        <f t="shared" si="1"/>
        <v>-100</v>
      </c>
      <c r="AF55" s="4">
        <f t="shared" si="1"/>
        <v>-100</v>
      </c>
      <c r="AG55" s="4" t="e">
        <f t="shared" si="1"/>
        <v>#DIV/0!</v>
      </c>
      <c r="AH55" s="4" t="e">
        <f t="shared" si="1"/>
        <v>#DIV/0!</v>
      </c>
      <c r="AI55" s="4" t="e">
        <f t="shared" si="1"/>
        <v>#DIV/0!</v>
      </c>
      <c r="AJ55" s="4" t="e">
        <f t="shared" si="1"/>
        <v>#DIV/0!</v>
      </c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</row>
    <row r="56" spans="1:78" ht="58.5" hidden="1" customHeight="1" x14ac:dyDescent="0.35">
      <c r="A56" s="13">
        <v>41</v>
      </c>
      <c r="B56" s="28"/>
      <c r="C56" s="13" t="s">
        <v>63</v>
      </c>
      <c r="D56" s="16">
        <v>2.6480000000000001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7"/>
      <c r="N56" s="17"/>
      <c r="O56" s="17"/>
      <c r="P56" s="17"/>
      <c r="Q56" s="17"/>
      <c r="R56" s="17"/>
      <c r="S56" s="17"/>
      <c r="T56" s="17"/>
      <c r="U56" s="2"/>
      <c r="V56" s="2"/>
      <c r="W56" s="2"/>
      <c r="X56" s="2"/>
      <c r="Y56" s="2"/>
      <c r="Z56" s="2"/>
      <c r="AA56" s="2"/>
      <c r="AB56" s="2"/>
      <c r="AC56" s="4" t="e">
        <f t="shared" si="1"/>
        <v>#DIV/0!</v>
      </c>
      <c r="AD56" s="4" t="e">
        <f t="shared" si="1"/>
        <v>#DIV/0!</v>
      </c>
      <c r="AE56" s="4" t="e">
        <f t="shared" si="1"/>
        <v>#DIV/0!</v>
      </c>
      <c r="AF56" s="4" t="e">
        <f t="shared" si="1"/>
        <v>#DIV/0!</v>
      </c>
      <c r="AG56" s="4" t="e">
        <f t="shared" si="1"/>
        <v>#DIV/0!</v>
      </c>
      <c r="AH56" s="4" t="e">
        <f t="shared" si="1"/>
        <v>#DIV/0!</v>
      </c>
      <c r="AI56" s="4" t="e">
        <f t="shared" si="1"/>
        <v>#DIV/0!</v>
      </c>
      <c r="AJ56" s="4" t="e">
        <f t="shared" si="1"/>
        <v>#DIV/0!</v>
      </c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</row>
    <row r="57" spans="1:78" ht="58.5" hidden="1" customHeight="1" x14ac:dyDescent="0.35">
      <c r="A57" s="13"/>
      <c r="B57" s="29"/>
      <c r="C57" s="13" t="s">
        <v>72</v>
      </c>
      <c r="D57" s="16"/>
      <c r="E57" s="16"/>
      <c r="F57" s="16"/>
      <c r="G57" s="16"/>
      <c r="H57" s="16"/>
      <c r="I57" s="16"/>
      <c r="J57" s="16"/>
      <c r="K57" s="16"/>
      <c r="L57" s="16"/>
      <c r="M57" s="17"/>
      <c r="N57" s="17"/>
      <c r="O57" s="17"/>
      <c r="P57" s="17"/>
      <c r="Q57" s="17"/>
      <c r="R57" s="17"/>
      <c r="S57" s="17"/>
      <c r="T57" s="17"/>
      <c r="U57" s="2"/>
      <c r="V57" s="2"/>
      <c r="W57" s="2"/>
      <c r="X57" s="2"/>
      <c r="Y57" s="2"/>
      <c r="Z57" s="2"/>
      <c r="AA57" s="2"/>
      <c r="AB57" s="2"/>
      <c r="AC57" s="4" t="e">
        <f t="shared" si="1"/>
        <v>#DIV/0!</v>
      </c>
      <c r="AD57" s="4" t="e">
        <f t="shared" si="1"/>
        <v>#DIV/0!</v>
      </c>
      <c r="AE57" s="4" t="e">
        <f t="shared" si="1"/>
        <v>#DIV/0!</v>
      </c>
      <c r="AF57" s="4" t="e">
        <f t="shared" ref="AF57:AJ62" si="2">X57/P57*100-100</f>
        <v>#DIV/0!</v>
      </c>
      <c r="AG57" s="4" t="e">
        <f t="shared" si="2"/>
        <v>#DIV/0!</v>
      </c>
      <c r="AH57" s="4" t="e">
        <f t="shared" si="2"/>
        <v>#DIV/0!</v>
      </c>
      <c r="AI57" s="4" t="e">
        <f t="shared" si="2"/>
        <v>#DIV/0!</v>
      </c>
      <c r="AJ57" s="4" t="e">
        <f t="shared" si="2"/>
        <v>#DIV/0!</v>
      </c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</row>
    <row r="58" spans="1:78" ht="58.5" hidden="1" customHeight="1" x14ac:dyDescent="0.35">
      <c r="A58" s="13">
        <v>42</v>
      </c>
      <c r="B58" s="13" t="s">
        <v>64</v>
      </c>
      <c r="C58" s="13" t="s">
        <v>65</v>
      </c>
      <c r="D58" s="16">
        <v>2821.951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7"/>
      <c r="N58" s="17"/>
      <c r="O58" s="17"/>
      <c r="P58" s="17"/>
      <c r="Q58" s="17"/>
      <c r="R58" s="17"/>
      <c r="S58" s="17"/>
      <c r="T58" s="17"/>
      <c r="U58" s="2"/>
      <c r="V58" s="2"/>
      <c r="W58" s="2"/>
      <c r="X58" s="2"/>
      <c r="Y58" s="2"/>
      <c r="Z58" s="2"/>
      <c r="AA58" s="2"/>
      <c r="AB58" s="2"/>
      <c r="AC58" s="4" t="e">
        <f t="shared" ref="AC58:AE62" si="3">U58/M58*100-100</f>
        <v>#DIV/0!</v>
      </c>
      <c r="AD58" s="4" t="e">
        <f t="shared" si="3"/>
        <v>#DIV/0!</v>
      </c>
      <c r="AE58" s="4" t="e">
        <f t="shared" si="3"/>
        <v>#DIV/0!</v>
      </c>
      <c r="AF58" s="4" t="e">
        <f t="shared" si="2"/>
        <v>#DIV/0!</v>
      </c>
      <c r="AG58" s="4" t="e">
        <f t="shared" si="2"/>
        <v>#DIV/0!</v>
      </c>
      <c r="AH58" s="4" t="e">
        <f t="shared" si="2"/>
        <v>#DIV/0!</v>
      </c>
      <c r="AI58" s="4" t="e">
        <f t="shared" si="2"/>
        <v>#DIV/0!</v>
      </c>
      <c r="AJ58" s="4" t="e">
        <f t="shared" si="2"/>
        <v>#DIV/0!</v>
      </c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</row>
    <row r="59" spans="1:78" ht="58.5" hidden="1" customHeight="1" x14ac:dyDescent="0.35">
      <c r="A59" s="13">
        <v>43</v>
      </c>
      <c r="B59" s="27" t="s">
        <v>76</v>
      </c>
      <c r="C59" s="13" t="s">
        <v>66</v>
      </c>
      <c r="D59" s="16">
        <v>3001.799</v>
      </c>
      <c r="E59" s="16">
        <v>10.02</v>
      </c>
      <c r="F59" s="16">
        <v>0</v>
      </c>
      <c r="G59" s="16">
        <v>4.08</v>
      </c>
      <c r="H59" s="16">
        <v>438</v>
      </c>
      <c r="I59" s="16">
        <v>0</v>
      </c>
      <c r="J59" s="16">
        <v>0</v>
      </c>
      <c r="K59" s="16">
        <v>0</v>
      </c>
      <c r="L59" s="16">
        <v>0</v>
      </c>
      <c r="M59" s="17">
        <v>33.89</v>
      </c>
      <c r="N59" s="17"/>
      <c r="O59" s="17">
        <v>64.180000000000007</v>
      </c>
      <c r="P59" s="17">
        <v>34</v>
      </c>
      <c r="Q59" s="17"/>
      <c r="R59" s="17"/>
      <c r="S59" s="17"/>
      <c r="T59" s="17"/>
      <c r="U59" s="2"/>
      <c r="V59" s="2"/>
      <c r="W59" s="2"/>
      <c r="X59" s="2"/>
      <c r="Y59" s="2"/>
      <c r="Z59" s="2"/>
      <c r="AA59" s="2"/>
      <c r="AB59" s="2"/>
      <c r="AC59" s="4">
        <f t="shared" si="3"/>
        <v>-100</v>
      </c>
      <c r="AD59" s="4" t="e">
        <f t="shared" si="3"/>
        <v>#DIV/0!</v>
      </c>
      <c r="AE59" s="4">
        <f t="shared" si="3"/>
        <v>-100</v>
      </c>
      <c r="AF59" s="4">
        <f t="shared" si="2"/>
        <v>-100</v>
      </c>
      <c r="AG59" s="4" t="e">
        <f t="shared" si="2"/>
        <v>#DIV/0!</v>
      </c>
      <c r="AH59" s="4" t="e">
        <f t="shared" si="2"/>
        <v>#DIV/0!</v>
      </c>
      <c r="AI59" s="4" t="e">
        <f t="shared" si="2"/>
        <v>#DIV/0!</v>
      </c>
      <c r="AJ59" s="4" t="e">
        <f t="shared" si="2"/>
        <v>#DIV/0!</v>
      </c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</row>
    <row r="60" spans="1:78" ht="58.5" hidden="1" customHeight="1" x14ac:dyDescent="0.35">
      <c r="A60" s="13"/>
      <c r="B60" s="29"/>
      <c r="C60" s="13" t="s">
        <v>72</v>
      </c>
      <c r="D60" s="16"/>
      <c r="E60" s="16"/>
      <c r="F60" s="16"/>
      <c r="G60" s="16"/>
      <c r="H60" s="16"/>
      <c r="I60" s="16"/>
      <c r="J60" s="16"/>
      <c r="K60" s="16"/>
      <c r="L60" s="16"/>
      <c r="M60" s="17"/>
      <c r="N60" s="17"/>
      <c r="O60" s="17"/>
      <c r="P60" s="17"/>
      <c r="Q60" s="17"/>
      <c r="R60" s="17"/>
      <c r="S60" s="17"/>
      <c r="T60" s="17"/>
      <c r="U60" s="2"/>
      <c r="V60" s="2"/>
      <c r="W60" s="2"/>
      <c r="X60" s="2"/>
      <c r="Y60" s="2"/>
      <c r="Z60" s="2"/>
      <c r="AA60" s="2"/>
      <c r="AB60" s="2"/>
      <c r="AC60" s="4" t="e">
        <f t="shared" si="3"/>
        <v>#DIV/0!</v>
      </c>
      <c r="AD60" s="4" t="e">
        <f t="shared" si="3"/>
        <v>#DIV/0!</v>
      </c>
      <c r="AE60" s="4" t="e">
        <f t="shared" si="3"/>
        <v>#DIV/0!</v>
      </c>
      <c r="AF60" s="4" t="e">
        <f t="shared" si="2"/>
        <v>#DIV/0!</v>
      </c>
      <c r="AG60" s="4" t="e">
        <f t="shared" si="2"/>
        <v>#DIV/0!</v>
      </c>
      <c r="AH60" s="4" t="e">
        <f t="shared" si="2"/>
        <v>#DIV/0!</v>
      </c>
      <c r="AI60" s="4" t="e">
        <f t="shared" si="2"/>
        <v>#DIV/0!</v>
      </c>
      <c r="AJ60" s="4" t="e">
        <f t="shared" si="2"/>
        <v>#DIV/0!</v>
      </c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</row>
    <row r="61" spans="1:78" ht="58.5" hidden="1" customHeight="1" x14ac:dyDescent="0.35">
      <c r="A61" s="13">
        <v>44</v>
      </c>
      <c r="B61" s="30" t="s">
        <v>67</v>
      </c>
      <c r="C61" s="13" t="s">
        <v>68</v>
      </c>
      <c r="D61" s="14">
        <v>364.89</v>
      </c>
      <c r="E61" s="14"/>
      <c r="F61" s="14"/>
      <c r="G61" s="14">
        <v>31.961950000000002</v>
      </c>
      <c r="H61" s="14"/>
      <c r="I61" s="14"/>
      <c r="J61" s="14"/>
      <c r="K61" s="14"/>
      <c r="L61" s="14"/>
      <c r="M61" s="17"/>
      <c r="N61" s="17"/>
      <c r="O61" s="17"/>
      <c r="P61" s="17"/>
      <c r="Q61" s="17"/>
      <c r="R61" s="17"/>
      <c r="S61" s="17"/>
      <c r="T61" s="17"/>
      <c r="U61" s="2"/>
      <c r="V61" s="2"/>
      <c r="W61" s="2"/>
      <c r="X61" s="2"/>
      <c r="Y61" s="2"/>
      <c r="Z61" s="2"/>
      <c r="AA61" s="2"/>
      <c r="AB61" s="2"/>
      <c r="AC61" s="4" t="e">
        <f t="shared" si="3"/>
        <v>#DIV/0!</v>
      </c>
      <c r="AD61" s="4" t="e">
        <f t="shared" si="3"/>
        <v>#DIV/0!</v>
      </c>
      <c r="AE61" s="4" t="e">
        <f t="shared" si="3"/>
        <v>#DIV/0!</v>
      </c>
      <c r="AF61" s="4" t="e">
        <f t="shared" si="2"/>
        <v>#DIV/0!</v>
      </c>
      <c r="AG61" s="4" t="e">
        <f t="shared" si="2"/>
        <v>#DIV/0!</v>
      </c>
      <c r="AH61" s="4" t="e">
        <f t="shared" si="2"/>
        <v>#DIV/0!</v>
      </c>
      <c r="AI61" s="4" t="e">
        <f t="shared" si="2"/>
        <v>#DIV/0!</v>
      </c>
      <c r="AJ61" s="4" t="e">
        <f t="shared" si="2"/>
        <v>#DIV/0!</v>
      </c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</row>
    <row r="62" spans="1:78" ht="58.5" hidden="1" customHeight="1" x14ac:dyDescent="0.35">
      <c r="A62" s="13">
        <v>45</v>
      </c>
      <c r="B62" s="30"/>
      <c r="C62" s="13" t="s">
        <v>69</v>
      </c>
      <c r="D62" s="14">
        <v>8093.7</v>
      </c>
      <c r="E62" s="14">
        <v>656.55700000000002</v>
      </c>
      <c r="F62" s="14">
        <v>97.286000000000001</v>
      </c>
      <c r="G62" s="14">
        <v>968.46299999999997</v>
      </c>
      <c r="H62" s="14">
        <v>98</v>
      </c>
      <c r="I62" s="14">
        <v>0</v>
      </c>
      <c r="J62" s="14">
        <v>0</v>
      </c>
      <c r="K62" s="14">
        <v>0</v>
      </c>
      <c r="L62" s="14">
        <v>0</v>
      </c>
      <c r="M62" s="17">
        <v>407.6</v>
      </c>
      <c r="N62" s="17">
        <v>52</v>
      </c>
      <c r="O62" s="17">
        <v>3469.3</v>
      </c>
      <c r="P62" s="17">
        <v>15</v>
      </c>
      <c r="Q62" s="17"/>
      <c r="R62" s="17"/>
      <c r="S62" s="17"/>
      <c r="T62" s="17"/>
      <c r="U62" s="2"/>
      <c r="V62" s="2"/>
      <c r="W62" s="2"/>
      <c r="X62" s="2"/>
      <c r="Y62" s="2"/>
      <c r="Z62" s="2"/>
      <c r="AA62" s="2"/>
      <c r="AB62" s="2"/>
      <c r="AC62" s="4">
        <f t="shared" si="3"/>
        <v>-100</v>
      </c>
      <c r="AD62" s="4">
        <f t="shared" si="3"/>
        <v>-100</v>
      </c>
      <c r="AE62" s="4">
        <f t="shared" si="3"/>
        <v>-100</v>
      </c>
      <c r="AF62" s="4">
        <f t="shared" si="2"/>
        <v>-100</v>
      </c>
      <c r="AG62" s="4" t="e">
        <f t="shared" si="2"/>
        <v>#DIV/0!</v>
      </c>
      <c r="AH62" s="4" t="e">
        <f t="shared" si="2"/>
        <v>#DIV/0!</v>
      </c>
      <c r="AI62" s="4" t="e">
        <f t="shared" si="2"/>
        <v>#DIV/0!</v>
      </c>
      <c r="AJ62" s="4" t="e">
        <f t="shared" si="2"/>
        <v>#DIV/0!</v>
      </c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</row>
    <row r="63" spans="1:78" ht="58.5" hidden="1" customHeight="1" x14ac:dyDescent="0.35">
      <c r="A63" s="31" t="s">
        <v>71</v>
      </c>
      <c r="B63" s="31"/>
      <c r="C63" s="31"/>
      <c r="D63" s="22">
        <f>SUM(D9:D62)</f>
        <v>116916.49498752903</v>
      </c>
      <c r="E63" s="22">
        <f t="shared" ref="E63:BP63" si="4">SUM(E9:E62)</f>
        <v>20114.379285801369</v>
      </c>
      <c r="F63" s="22">
        <f t="shared" si="4"/>
        <v>780.22939999999994</v>
      </c>
      <c r="G63" s="22">
        <f t="shared" si="4"/>
        <v>8613.0385642878809</v>
      </c>
      <c r="H63" s="22">
        <f t="shared" si="4"/>
        <v>2279.3199999999997</v>
      </c>
      <c r="I63" s="22">
        <f t="shared" si="4"/>
        <v>252.12085999999999</v>
      </c>
      <c r="J63" s="22">
        <f t="shared" si="4"/>
        <v>35.090000000000003</v>
      </c>
      <c r="K63" s="22">
        <f t="shared" si="4"/>
        <v>0</v>
      </c>
      <c r="L63" s="22">
        <f t="shared" si="4"/>
        <v>0</v>
      </c>
      <c r="M63" s="22">
        <f t="shared" si="4"/>
        <v>3242.4179895777766</v>
      </c>
      <c r="N63" s="22">
        <f t="shared" si="4"/>
        <v>743.37900000000013</v>
      </c>
      <c r="O63" s="22">
        <f t="shared" si="4"/>
        <v>6949.0644047515425</v>
      </c>
      <c r="P63" s="22">
        <f t="shared" si="4"/>
        <v>600.18000000000006</v>
      </c>
      <c r="Q63" s="22">
        <f t="shared" si="4"/>
        <v>170.51</v>
      </c>
      <c r="R63" s="22">
        <f t="shared" si="4"/>
        <v>19.2</v>
      </c>
      <c r="S63" s="22">
        <f t="shared" si="4"/>
        <v>0</v>
      </c>
      <c r="T63" s="22">
        <f t="shared" si="4"/>
        <v>0</v>
      </c>
      <c r="U63" s="22">
        <f t="shared" si="4"/>
        <v>142.458</v>
      </c>
      <c r="V63" s="22">
        <f t="shared" si="4"/>
        <v>4.4000000000000004</v>
      </c>
      <c r="W63" s="22">
        <f t="shared" si="4"/>
        <v>169.73900000000003</v>
      </c>
      <c r="X63" s="22">
        <f t="shared" si="4"/>
        <v>14</v>
      </c>
      <c r="Y63" s="22">
        <f t="shared" si="4"/>
        <v>0</v>
      </c>
      <c r="Z63" s="22">
        <f t="shared" si="4"/>
        <v>0</v>
      </c>
      <c r="AA63" s="22">
        <f t="shared" si="4"/>
        <v>0</v>
      </c>
      <c r="AB63" s="22">
        <f t="shared" si="4"/>
        <v>0</v>
      </c>
      <c r="AC63" s="22" t="e">
        <f t="shared" si="4"/>
        <v>#DIV/0!</v>
      </c>
      <c r="AD63" s="22" t="e">
        <f t="shared" si="4"/>
        <v>#DIV/0!</v>
      </c>
      <c r="AE63" s="22" t="e">
        <f t="shared" si="4"/>
        <v>#DIV/0!</v>
      </c>
      <c r="AF63" s="22" t="e">
        <f t="shared" si="4"/>
        <v>#DIV/0!</v>
      </c>
      <c r="AG63" s="22" t="e">
        <f t="shared" si="4"/>
        <v>#DIV/0!</v>
      </c>
      <c r="AH63" s="22" t="e">
        <f t="shared" si="4"/>
        <v>#DIV/0!</v>
      </c>
      <c r="AI63" s="22" t="e">
        <f t="shared" si="4"/>
        <v>#DIV/0!</v>
      </c>
      <c r="AJ63" s="22" t="e">
        <f t="shared" si="4"/>
        <v>#DIV/0!</v>
      </c>
      <c r="AK63" s="22">
        <f t="shared" si="4"/>
        <v>46</v>
      </c>
      <c r="AL63" s="22">
        <f t="shared" si="4"/>
        <v>8.9</v>
      </c>
      <c r="AM63" s="22">
        <f t="shared" si="4"/>
        <v>95</v>
      </c>
      <c r="AN63" s="22">
        <f t="shared" si="4"/>
        <v>6</v>
      </c>
      <c r="AO63" s="22">
        <f t="shared" si="4"/>
        <v>141</v>
      </c>
      <c r="AP63" s="22"/>
      <c r="AQ63" s="22"/>
      <c r="AR63" s="22"/>
      <c r="AS63" s="22"/>
      <c r="AT63" s="22"/>
      <c r="AU63" s="22">
        <f t="shared" si="4"/>
        <v>42.6</v>
      </c>
      <c r="AV63" s="22">
        <f t="shared" si="4"/>
        <v>7.5</v>
      </c>
      <c r="AW63" s="22">
        <f t="shared" si="4"/>
        <v>74.7</v>
      </c>
      <c r="AX63" s="22">
        <f t="shared" si="4"/>
        <v>25</v>
      </c>
      <c r="AY63" s="22">
        <f t="shared" si="4"/>
        <v>0</v>
      </c>
      <c r="AZ63" s="22">
        <f t="shared" si="4"/>
        <v>0</v>
      </c>
      <c r="BA63" s="22">
        <f t="shared" si="4"/>
        <v>0</v>
      </c>
      <c r="BB63" s="22">
        <f t="shared" si="4"/>
        <v>0</v>
      </c>
      <c r="BC63" s="22">
        <f t="shared" si="4"/>
        <v>77</v>
      </c>
      <c r="BD63" s="22">
        <f t="shared" si="4"/>
        <v>16.200000000000003</v>
      </c>
      <c r="BE63" s="22">
        <f t="shared" si="4"/>
        <v>386.64400000000001</v>
      </c>
      <c r="BF63" s="22">
        <f t="shared" si="4"/>
        <v>38</v>
      </c>
      <c r="BG63" s="22">
        <f t="shared" si="4"/>
        <v>0</v>
      </c>
      <c r="BH63" s="22">
        <f t="shared" si="4"/>
        <v>0</v>
      </c>
      <c r="BI63" s="22">
        <f t="shared" si="4"/>
        <v>0</v>
      </c>
      <c r="BJ63" s="22">
        <f t="shared" si="4"/>
        <v>0</v>
      </c>
      <c r="BK63" s="22">
        <f t="shared" si="4"/>
        <v>0</v>
      </c>
      <c r="BL63" s="22">
        <f t="shared" si="4"/>
        <v>0</v>
      </c>
      <c r="BM63" s="22">
        <f t="shared" si="4"/>
        <v>333.08299999999997</v>
      </c>
      <c r="BN63" s="22">
        <f t="shared" si="4"/>
        <v>85</v>
      </c>
      <c r="BO63" s="22">
        <f t="shared" si="4"/>
        <v>0</v>
      </c>
      <c r="BP63" s="22">
        <f t="shared" si="4"/>
        <v>0</v>
      </c>
      <c r="BQ63" s="22">
        <f t="shared" ref="BQ63:BZ63" si="5">SUM(BQ9:BQ62)</f>
        <v>0</v>
      </c>
      <c r="BR63" s="22">
        <f t="shared" si="5"/>
        <v>0</v>
      </c>
      <c r="BS63" s="22">
        <f t="shared" si="5"/>
        <v>122</v>
      </c>
      <c r="BT63" s="22">
        <f t="shared" si="5"/>
        <v>18.7</v>
      </c>
      <c r="BU63" s="22">
        <f t="shared" si="5"/>
        <v>42.5</v>
      </c>
      <c r="BV63" s="22">
        <f t="shared" si="5"/>
        <v>11</v>
      </c>
      <c r="BW63" s="22">
        <f t="shared" si="5"/>
        <v>0</v>
      </c>
      <c r="BX63" s="22">
        <f t="shared" si="5"/>
        <v>0</v>
      </c>
      <c r="BY63" s="22">
        <f t="shared" si="5"/>
        <v>0</v>
      </c>
      <c r="BZ63" s="22">
        <f t="shared" si="5"/>
        <v>0</v>
      </c>
    </row>
  </sheetData>
  <mergeCells count="41">
    <mergeCell ref="A7:A8"/>
    <mergeCell ref="B7:B8"/>
    <mergeCell ref="C7:C8"/>
    <mergeCell ref="D7:D8"/>
    <mergeCell ref="E7:L8"/>
    <mergeCell ref="A1:BZ1"/>
    <mergeCell ref="D3:AT3"/>
    <mergeCell ref="D4:AT4"/>
    <mergeCell ref="D5:AT5"/>
    <mergeCell ref="AS6:AT6"/>
    <mergeCell ref="B30:B32"/>
    <mergeCell ref="BS7:BZ7"/>
    <mergeCell ref="M8:T8"/>
    <mergeCell ref="U8:AB8"/>
    <mergeCell ref="AC8:AJ8"/>
    <mergeCell ref="AK8:AO8"/>
    <mergeCell ref="AU8:BB8"/>
    <mergeCell ref="BC8:BJ8"/>
    <mergeCell ref="BK8:BR8"/>
    <mergeCell ref="BS8:BZ8"/>
    <mergeCell ref="M7:AJ7"/>
    <mergeCell ref="AK7:AQ7"/>
    <mergeCell ref="AR7:AT7"/>
    <mergeCell ref="AU7:BB7"/>
    <mergeCell ref="BC7:BJ7"/>
    <mergeCell ref="BK7:BR7"/>
    <mergeCell ref="B11:B16"/>
    <mergeCell ref="B17:B20"/>
    <mergeCell ref="B21:B22"/>
    <mergeCell ref="B23:B25"/>
    <mergeCell ref="B26:B29"/>
    <mergeCell ref="B53:B57"/>
    <mergeCell ref="B59:B60"/>
    <mergeCell ref="B61:B62"/>
    <mergeCell ref="A63:C63"/>
    <mergeCell ref="B33:B34"/>
    <mergeCell ref="B35:B38"/>
    <mergeCell ref="B39:B41"/>
    <mergeCell ref="B42:B47"/>
    <mergeCell ref="B48:B49"/>
    <mergeCell ref="B50:B52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F65C3-6D1C-46FA-89AB-E8044FCF7BC7}">
  <sheetPr>
    <pageSetUpPr fitToPage="1"/>
  </sheetPr>
  <dimension ref="A1:CG64"/>
  <sheetViews>
    <sheetView tabSelected="1" topLeftCell="D1" workbookViewId="0">
      <selection activeCell="D7" sqref="D7:D8"/>
    </sheetView>
  </sheetViews>
  <sheetFormatPr defaultColWidth="9.109375" defaultRowHeight="18" x14ac:dyDescent="0.35"/>
  <cols>
    <col min="1" max="1" width="8.6640625" style="1" hidden="1" customWidth="1"/>
    <col min="2" max="2" width="30.33203125" style="1" hidden="1" customWidth="1"/>
    <col min="3" max="3" width="45.6640625" style="1" hidden="1" customWidth="1"/>
    <col min="4" max="4" width="22.5546875" style="1" customWidth="1"/>
    <col min="5" max="5" width="16.5546875" style="1" hidden="1" customWidth="1"/>
    <col min="6" max="9" width="14.6640625" style="1" hidden="1" customWidth="1"/>
    <col min="10" max="10" width="19.44140625" style="1" hidden="1" customWidth="1"/>
    <col min="11" max="11" width="14.6640625" style="1" hidden="1" customWidth="1"/>
    <col min="12" max="21" width="17" style="1" hidden="1" customWidth="1"/>
    <col min="22" max="22" width="16.5546875" style="1" hidden="1" customWidth="1"/>
    <col min="23" max="23" width="14.6640625" style="1" hidden="1" customWidth="1"/>
    <col min="24" max="25" width="15.6640625" style="1" hidden="1" customWidth="1"/>
    <col min="26" max="40" width="14.6640625" style="1" hidden="1" customWidth="1"/>
    <col min="41" max="41" width="18.33203125" style="1" customWidth="1"/>
    <col min="42" max="46" width="14.6640625" style="1" customWidth="1"/>
    <col min="47" max="49" width="14.6640625" style="1" hidden="1" customWidth="1"/>
    <col min="50" max="50" width="16" style="1" hidden="1" customWidth="1"/>
    <col min="51" max="70" width="14.6640625" style="1" hidden="1" customWidth="1"/>
    <col min="71" max="74" width="16.33203125" style="1" hidden="1" customWidth="1"/>
    <col min="75" max="78" width="14.6640625" style="1" hidden="1" customWidth="1"/>
    <col min="79" max="79" width="18.88671875" style="1" customWidth="1"/>
    <col min="80" max="80" width="10.5546875" style="1" customWidth="1"/>
    <col min="81" max="81" width="11.5546875" style="1" bestFit="1" customWidth="1"/>
    <col min="82" max="82" width="10.6640625" style="1" customWidth="1"/>
    <col min="83" max="83" width="16.6640625" style="1" customWidth="1"/>
    <col min="84" max="84" width="11.33203125" style="1" customWidth="1"/>
    <col min="85" max="85" width="16.109375" style="1" customWidth="1"/>
    <col min="86" max="16384" width="9.109375" style="1"/>
  </cols>
  <sheetData>
    <row r="1" spans="1:78" ht="41.25" customHeight="1" x14ac:dyDescent="0.35">
      <c r="A1" s="32" t="s">
        <v>78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</row>
    <row r="2" spans="1:78" s="6" customFormat="1" ht="41.25" customHeight="1" x14ac:dyDescent="0.35">
      <c r="A2" s="8"/>
      <c r="B2" s="8"/>
      <c r="C2" s="8"/>
      <c r="D2" s="9" t="s">
        <v>79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</row>
    <row r="3" spans="1:78" s="6" customFormat="1" ht="41.25" customHeight="1" x14ac:dyDescent="0.35">
      <c r="A3" s="8"/>
      <c r="B3" s="8"/>
      <c r="C3" s="8"/>
      <c r="D3" s="25" t="s">
        <v>89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</row>
    <row r="4" spans="1:78" s="6" customFormat="1" ht="18.75" customHeight="1" x14ac:dyDescent="0.35">
      <c r="A4" s="11"/>
      <c r="B4" s="11"/>
      <c r="C4" s="11"/>
      <c r="D4" s="24" t="s">
        <v>88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</row>
    <row r="5" spans="1:78" s="6" customFormat="1" ht="18.75" customHeight="1" x14ac:dyDescent="0.35">
      <c r="A5" s="11"/>
      <c r="B5" s="11"/>
      <c r="C5" s="11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</row>
    <row r="6" spans="1:78" s="6" customFormat="1" ht="41.25" customHeight="1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9" t="s">
        <v>82</v>
      </c>
      <c r="AT6" s="39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</row>
    <row r="7" spans="1:78" s="3" customFormat="1" ht="37.5" customHeight="1" x14ac:dyDescent="0.3">
      <c r="A7" s="33" t="s">
        <v>14</v>
      </c>
      <c r="B7" s="33" t="s">
        <v>0</v>
      </c>
      <c r="C7" s="33" t="s">
        <v>1</v>
      </c>
      <c r="D7" s="26" t="s">
        <v>83</v>
      </c>
      <c r="E7" s="26" t="s">
        <v>70</v>
      </c>
      <c r="F7" s="26"/>
      <c r="G7" s="26"/>
      <c r="H7" s="26"/>
      <c r="I7" s="26"/>
      <c r="J7" s="26"/>
      <c r="K7" s="26"/>
      <c r="L7" s="26"/>
      <c r="M7" s="26" t="s">
        <v>2</v>
      </c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 t="s">
        <v>84</v>
      </c>
      <c r="AL7" s="26"/>
      <c r="AM7" s="26"/>
      <c r="AN7" s="26"/>
      <c r="AO7" s="26"/>
      <c r="AP7" s="26"/>
      <c r="AQ7" s="26"/>
      <c r="AR7" s="26" t="s">
        <v>90</v>
      </c>
      <c r="AS7" s="26"/>
      <c r="AT7" s="26"/>
      <c r="AU7" s="35" t="s">
        <v>6</v>
      </c>
      <c r="AV7" s="35"/>
      <c r="AW7" s="35"/>
      <c r="AX7" s="35"/>
      <c r="AY7" s="35"/>
      <c r="AZ7" s="35"/>
      <c r="BA7" s="35"/>
      <c r="BB7" s="35"/>
      <c r="BC7" s="35" t="s">
        <v>5</v>
      </c>
      <c r="BD7" s="35"/>
      <c r="BE7" s="35"/>
      <c r="BF7" s="35"/>
      <c r="BG7" s="35"/>
      <c r="BH7" s="35"/>
      <c r="BI7" s="35"/>
      <c r="BJ7" s="35"/>
      <c r="BK7" s="35" t="s">
        <v>4</v>
      </c>
      <c r="BL7" s="35"/>
      <c r="BM7" s="35"/>
      <c r="BN7" s="35"/>
      <c r="BO7" s="35"/>
      <c r="BP7" s="35"/>
      <c r="BQ7" s="35"/>
      <c r="BR7" s="35"/>
      <c r="BS7" s="35" t="s">
        <v>3</v>
      </c>
      <c r="BT7" s="35"/>
      <c r="BU7" s="35"/>
      <c r="BV7" s="35"/>
      <c r="BW7" s="35"/>
      <c r="BX7" s="35"/>
      <c r="BY7" s="35"/>
      <c r="BZ7" s="35"/>
    </row>
    <row r="8" spans="1:78" s="3" customFormat="1" ht="37.5" customHeight="1" x14ac:dyDescent="0.3">
      <c r="A8" s="34"/>
      <c r="B8" s="34"/>
      <c r="C8" s="34"/>
      <c r="D8" s="26"/>
      <c r="E8" s="26"/>
      <c r="F8" s="26"/>
      <c r="G8" s="26"/>
      <c r="H8" s="26"/>
      <c r="I8" s="26"/>
      <c r="J8" s="26"/>
      <c r="K8" s="26"/>
      <c r="L8" s="26"/>
      <c r="M8" s="26" t="s">
        <v>74</v>
      </c>
      <c r="N8" s="26"/>
      <c r="O8" s="26"/>
      <c r="P8" s="26"/>
      <c r="Q8" s="26"/>
      <c r="R8" s="26"/>
      <c r="S8" s="26"/>
      <c r="T8" s="26"/>
      <c r="U8" s="26" t="s">
        <v>73</v>
      </c>
      <c r="V8" s="26"/>
      <c r="W8" s="26"/>
      <c r="X8" s="26"/>
      <c r="Y8" s="26"/>
      <c r="Z8" s="26"/>
      <c r="AA8" s="26"/>
      <c r="AB8" s="26"/>
      <c r="AC8" s="26" t="s">
        <v>75</v>
      </c>
      <c r="AD8" s="26"/>
      <c r="AE8" s="26"/>
      <c r="AF8" s="26"/>
      <c r="AG8" s="26"/>
      <c r="AH8" s="26"/>
      <c r="AI8" s="26"/>
      <c r="AJ8" s="26"/>
      <c r="AK8" s="26" t="s">
        <v>85</v>
      </c>
      <c r="AL8" s="26"/>
      <c r="AM8" s="26"/>
      <c r="AN8" s="26"/>
      <c r="AO8" s="26"/>
      <c r="AP8" s="12" t="s">
        <v>73</v>
      </c>
      <c r="AQ8" s="12" t="s">
        <v>86</v>
      </c>
      <c r="AR8" s="12" t="s">
        <v>85</v>
      </c>
      <c r="AS8" s="12" t="s">
        <v>73</v>
      </c>
      <c r="AT8" s="12" t="s">
        <v>86</v>
      </c>
      <c r="AU8" s="36" t="s">
        <v>74</v>
      </c>
      <c r="AV8" s="37"/>
      <c r="AW8" s="37"/>
      <c r="AX8" s="37"/>
      <c r="AY8" s="37"/>
      <c r="AZ8" s="37"/>
      <c r="BA8" s="37"/>
      <c r="BB8" s="38"/>
      <c r="BC8" s="36" t="s">
        <v>74</v>
      </c>
      <c r="BD8" s="37"/>
      <c r="BE8" s="37"/>
      <c r="BF8" s="37"/>
      <c r="BG8" s="37"/>
      <c r="BH8" s="37"/>
      <c r="BI8" s="37"/>
      <c r="BJ8" s="38"/>
      <c r="BK8" s="36" t="s">
        <v>74</v>
      </c>
      <c r="BL8" s="37"/>
      <c r="BM8" s="37"/>
      <c r="BN8" s="37"/>
      <c r="BO8" s="37"/>
      <c r="BP8" s="37"/>
      <c r="BQ8" s="37"/>
      <c r="BR8" s="38"/>
      <c r="BS8" s="36" t="s">
        <v>74</v>
      </c>
      <c r="BT8" s="37"/>
      <c r="BU8" s="37"/>
      <c r="BV8" s="37"/>
      <c r="BW8" s="37"/>
      <c r="BX8" s="37"/>
      <c r="BY8" s="37"/>
      <c r="BZ8" s="38"/>
    </row>
    <row r="9" spans="1:78" ht="58.5" hidden="1" customHeight="1" x14ac:dyDescent="0.35">
      <c r="A9" s="13">
        <v>1</v>
      </c>
      <c r="B9" s="13" t="s">
        <v>16</v>
      </c>
      <c r="C9" s="13" t="s">
        <v>17</v>
      </c>
      <c r="D9" s="14">
        <v>6335.7265509999997</v>
      </c>
      <c r="E9" s="14">
        <v>0</v>
      </c>
      <c r="F9" s="14">
        <v>0</v>
      </c>
      <c r="G9" s="14">
        <v>3.2848709999999999</v>
      </c>
      <c r="H9" s="14">
        <v>10</v>
      </c>
      <c r="I9" s="14">
        <v>0</v>
      </c>
      <c r="J9" s="14">
        <v>0</v>
      </c>
      <c r="K9" s="14">
        <v>0</v>
      </c>
      <c r="L9" s="14">
        <v>0</v>
      </c>
      <c r="M9" s="14">
        <v>704.97755899999993</v>
      </c>
      <c r="N9" s="14">
        <v>7.1969999999999992</v>
      </c>
      <c r="O9" s="14">
        <v>0</v>
      </c>
      <c r="P9" s="14">
        <v>0</v>
      </c>
      <c r="Q9" s="15"/>
      <c r="R9" s="15"/>
      <c r="S9" s="15"/>
      <c r="T9" s="15"/>
      <c r="U9" s="2"/>
      <c r="V9" s="2"/>
      <c r="W9" s="2"/>
      <c r="X9" s="2"/>
      <c r="Y9" s="2"/>
      <c r="Z9" s="2"/>
      <c r="AA9" s="2"/>
      <c r="AB9" s="2"/>
      <c r="AC9" s="2">
        <f t="shared" ref="AC9:AJ24" si="0">U9/M9*100-100</f>
        <v>-100</v>
      </c>
      <c r="AD9" s="2">
        <f t="shared" si="0"/>
        <v>-100</v>
      </c>
      <c r="AE9" s="2" t="e">
        <f t="shared" si="0"/>
        <v>#DIV/0!</v>
      </c>
      <c r="AF9" s="2" t="e">
        <f t="shared" si="0"/>
        <v>#DIV/0!</v>
      </c>
      <c r="AG9" s="2" t="e">
        <f t="shared" si="0"/>
        <v>#DIV/0!</v>
      </c>
      <c r="AH9" s="2" t="e">
        <f t="shared" si="0"/>
        <v>#DIV/0!</v>
      </c>
      <c r="AI9" s="2" t="e">
        <f t="shared" si="0"/>
        <v>#DIV/0!</v>
      </c>
      <c r="AJ9" s="2" t="e">
        <f t="shared" si="0"/>
        <v>#DIV/0!</v>
      </c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</row>
    <row r="10" spans="1:78" ht="58.5" hidden="1" customHeight="1" x14ac:dyDescent="0.35">
      <c r="A10" s="13">
        <v>2</v>
      </c>
      <c r="B10" s="13" t="s">
        <v>18</v>
      </c>
      <c r="C10" s="13" t="s">
        <v>19</v>
      </c>
      <c r="D10" s="14">
        <v>28949.949246096428</v>
      </c>
      <c r="E10" s="14">
        <v>7</v>
      </c>
      <c r="F10" s="14">
        <v>0</v>
      </c>
      <c r="G10" s="14">
        <v>51</v>
      </c>
      <c r="H10" s="14">
        <v>12</v>
      </c>
      <c r="I10" s="14">
        <v>0</v>
      </c>
      <c r="J10" s="14">
        <v>0</v>
      </c>
      <c r="K10" s="14">
        <v>0</v>
      </c>
      <c r="L10" s="14">
        <v>0</v>
      </c>
      <c r="M10" s="15"/>
      <c r="N10" s="15"/>
      <c r="O10" s="15"/>
      <c r="P10" s="15"/>
      <c r="Q10" s="15"/>
      <c r="R10" s="15"/>
      <c r="S10" s="15"/>
      <c r="T10" s="15"/>
      <c r="U10" s="2"/>
      <c r="V10" s="2"/>
      <c r="W10" s="2"/>
      <c r="X10" s="2"/>
      <c r="Y10" s="2"/>
      <c r="Z10" s="2"/>
      <c r="AA10" s="2"/>
      <c r="AB10" s="2"/>
      <c r="AC10" s="2" t="e">
        <f t="shared" si="0"/>
        <v>#DIV/0!</v>
      </c>
      <c r="AD10" s="2" t="e">
        <f t="shared" si="0"/>
        <v>#DIV/0!</v>
      </c>
      <c r="AE10" s="2" t="e">
        <f t="shared" si="0"/>
        <v>#DIV/0!</v>
      </c>
      <c r="AF10" s="2" t="e">
        <f t="shared" si="0"/>
        <v>#DIV/0!</v>
      </c>
      <c r="AG10" s="2" t="e">
        <f t="shared" si="0"/>
        <v>#DIV/0!</v>
      </c>
      <c r="AH10" s="2" t="e">
        <f t="shared" si="0"/>
        <v>#DIV/0!</v>
      </c>
      <c r="AI10" s="2" t="e">
        <f t="shared" si="0"/>
        <v>#DIV/0!</v>
      </c>
      <c r="AJ10" s="2" t="e">
        <f t="shared" si="0"/>
        <v>#DIV/0!</v>
      </c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5"/>
      <c r="BX10" s="15"/>
      <c r="BY10" s="15"/>
      <c r="BZ10" s="15"/>
    </row>
    <row r="11" spans="1:78" ht="58.5" hidden="1" customHeight="1" x14ac:dyDescent="0.35">
      <c r="A11" s="13">
        <v>3</v>
      </c>
      <c r="B11" s="27" t="s">
        <v>8</v>
      </c>
      <c r="C11" s="13" t="s">
        <v>9</v>
      </c>
      <c r="D11" s="14">
        <v>2700.0000014122234</v>
      </c>
      <c r="E11" s="14">
        <v>0</v>
      </c>
      <c r="F11" s="14">
        <v>0</v>
      </c>
      <c r="G11" s="14">
        <v>39.897042999999996</v>
      </c>
      <c r="H11" s="14">
        <v>5</v>
      </c>
      <c r="I11" s="14">
        <v>0</v>
      </c>
      <c r="J11" s="14">
        <v>0</v>
      </c>
      <c r="K11" s="14">
        <v>0</v>
      </c>
      <c r="L11" s="14">
        <v>0</v>
      </c>
      <c r="M11" s="14">
        <v>583.51897799999995</v>
      </c>
      <c r="N11" s="14">
        <v>40.639999999999993</v>
      </c>
      <c r="O11" s="14"/>
      <c r="P11" s="14"/>
      <c r="Q11" s="17"/>
      <c r="R11" s="17"/>
      <c r="S11" s="17"/>
      <c r="T11" s="17"/>
      <c r="U11" s="2"/>
      <c r="V11" s="2"/>
      <c r="W11" s="2"/>
      <c r="X11" s="2"/>
      <c r="Y11" s="2"/>
      <c r="Z11" s="2"/>
      <c r="AA11" s="2"/>
      <c r="AB11" s="2"/>
      <c r="AC11" s="2">
        <f t="shared" si="0"/>
        <v>-100</v>
      </c>
      <c r="AD11" s="2">
        <f t="shared" si="0"/>
        <v>-100</v>
      </c>
      <c r="AE11" s="2" t="e">
        <f t="shared" si="0"/>
        <v>#DIV/0!</v>
      </c>
      <c r="AF11" s="2" t="e">
        <f t="shared" si="0"/>
        <v>#DIV/0!</v>
      </c>
      <c r="AG11" s="2" t="e">
        <f t="shared" si="0"/>
        <v>#DIV/0!</v>
      </c>
      <c r="AH11" s="2" t="e">
        <f t="shared" si="0"/>
        <v>#DIV/0!</v>
      </c>
      <c r="AI11" s="2" t="e">
        <f t="shared" si="0"/>
        <v>#DIV/0!</v>
      </c>
      <c r="AJ11" s="2" t="e">
        <f t="shared" si="0"/>
        <v>#DIV/0!</v>
      </c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6"/>
      <c r="AV11" s="16"/>
      <c r="AW11" s="16"/>
      <c r="AX11" s="16"/>
      <c r="AY11" s="16"/>
      <c r="AZ11" s="16"/>
      <c r="BA11" s="16"/>
      <c r="BB11" s="16"/>
      <c r="BC11" s="17"/>
      <c r="BD11" s="17"/>
      <c r="BE11" s="16"/>
      <c r="BF11" s="16"/>
      <c r="BG11" s="17"/>
      <c r="BH11" s="17"/>
      <c r="BI11" s="17"/>
      <c r="BJ11" s="17"/>
      <c r="BK11" s="17"/>
      <c r="BL11" s="17"/>
      <c r="BM11" s="16"/>
      <c r="BN11" s="16"/>
      <c r="BO11" s="17"/>
      <c r="BP11" s="17"/>
      <c r="BQ11" s="17"/>
      <c r="BR11" s="17"/>
      <c r="BS11" s="17"/>
      <c r="BT11" s="17"/>
      <c r="BU11" s="16"/>
      <c r="BV11" s="16"/>
      <c r="BW11" s="17"/>
      <c r="BX11" s="17"/>
      <c r="BY11" s="17"/>
      <c r="BZ11" s="17"/>
    </row>
    <row r="12" spans="1:78" ht="58.5" hidden="1" customHeight="1" x14ac:dyDescent="0.35">
      <c r="A12" s="13">
        <v>4</v>
      </c>
      <c r="B12" s="28"/>
      <c r="C12" s="13" t="s">
        <v>10</v>
      </c>
      <c r="D12" s="14">
        <v>8234.8363790000003</v>
      </c>
      <c r="E12" s="14">
        <v>1088.509176</v>
      </c>
      <c r="F12" s="14">
        <v>210.24999999999997</v>
      </c>
      <c r="G12" s="14">
        <v>1806.7732900000001</v>
      </c>
      <c r="H12" s="14">
        <v>272.82</v>
      </c>
      <c r="I12" s="14">
        <v>0</v>
      </c>
      <c r="J12" s="14">
        <v>0</v>
      </c>
      <c r="K12" s="14">
        <v>0</v>
      </c>
      <c r="L12" s="14">
        <v>0</v>
      </c>
      <c r="M12" s="14">
        <v>626.04222099999993</v>
      </c>
      <c r="N12" s="14">
        <v>591.56900000000007</v>
      </c>
      <c r="O12" s="14">
        <v>1337.57908</v>
      </c>
      <c r="P12" s="14">
        <v>207.18</v>
      </c>
      <c r="Q12" s="17"/>
      <c r="R12" s="17"/>
      <c r="S12" s="17"/>
      <c r="T12" s="17"/>
      <c r="U12" s="2"/>
      <c r="V12" s="2"/>
      <c r="W12" s="2"/>
      <c r="X12" s="2"/>
      <c r="Y12" s="2"/>
      <c r="Z12" s="2"/>
      <c r="AA12" s="2"/>
      <c r="AB12" s="2"/>
      <c r="AC12" s="2">
        <f t="shared" si="0"/>
        <v>-100</v>
      </c>
      <c r="AD12" s="2">
        <f t="shared" si="0"/>
        <v>-100</v>
      </c>
      <c r="AE12" s="2">
        <f t="shared" si="0"/>
        <v>-100</v>
      </c>
      <c r="AF12" s="2">
        <f t="shared" si="0"/>
        <v>-100</v>
      </c>
      <c r="AG12" s="2" t="e">
        <f t="shared" si="0"/>
        <v>#DIV/0!</v>
      </c>
      <c r="AH12" s="2" t="e">
        <f t="shared" si="0"/>
        <v>#DIV/0!</v>
      </c>
      <c r="AI12" s="2" t="e">
        <f t="shared" si="0"/>
        <v>#DIV/0!</v>
      </c>
      <c r="AJ12" s="2" t="e">
        <f t="shared" si="0"/>
        <v>#DIV/0!</v>
      </c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7"/>
      <c r="BH12" s="17"/>
      <c r="BI12" s="17"/>
      <c r="BJ12" s="17"/>
      <c r="BK12" s="16"/>
      <c r="BL12" s="16"/>
      <c r="BM12" s="16"/>
      <c r="BN12" s="16"/>
      <c r="BO12" s="17"/>
      <c r="BP12" s="17"/>
      <c r="BQ12" s="17"/>
      <c r="BR12" s="17"/>
      <c r="BS12" s="16"/>
      <c r="BT12" s="16"/>
      <c r="BU12" s="16"/>
      <c r="BV12" s="16"/>
      <c r="BW12" s="17"/>
      <c r="BX12" s="17"/>
      <c r="BY12" s="17"/>
      <c r="BZ12" s="17"/>
    </row>
    <row r="13" spans="1:78" ht="58.5" hidden="1" customHeight="1" x14ac:dyDescent="0.35">
      <c r="A13" s="13">
        <v>5</v>
      </c>
      <c r="B13" s="28"/>
      <c r="C13" s="13" t="s">
        <v>11</v>
      </c>
      <c r="D13" s="14">
        <v>512.75017500000013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7"/>
      <c r="N13" s="17"/>
      <c r="O13" s="17"/>
      <c r="P13" s="17"/>
      <c r="Q13" s="17"/>
      <c r="R13" s="17"/>
      <c r="S13" s="17"/>
      <c r="T13" s="17"/>
      <c r="U13" s="2"/>
      <c r="V13" s="2"/>
      <c r="W13" s="2"/>
      <c r="X13" s="2"/>
      <c r="Y13" s="2"/>
      <c r="Z13" s="2"/>
      <c r="AA13" s="2"/>
      <c r="AB13" s="2"/>
      <c r="AC13" s="2" t="e">
        <f t="shared" si="0"/>
        <v>#DIV/0!</v>
      </c>
      <c r="AD13" s="2" t="e">
        <f t="shared" si="0"/>
        <v>#DIV/0!</v>
      </c>
      <c r="AE13" s="2" t="e">
        <f t="shared" si="0"/>
        <v>#DIV/0!</v>
      </c>
      <c r="AF13" s="2" t="e">
        <f t="shared" si="0"/>
        <v>#DIV/0!</v>
      </c>
      <c r="AG13" s="2" t="e">
        <f t="shared" si="0"/>
        <v>#DIV/0!</v>
      </c>
      <c r="AH13" s="2" t="e">
        <f t="shared" si="0"/>
        <v>#DIV/0!</v>
      </c>
      <c r="AI13" s="2" t="e">
        <f t="shared" si="0"/>
        <v>#DIV/0!</v>
      </c>
      <c r="AJ13" s="2" t="e">
        <f t="shared" si="0"/>
        <v>#DIV/0!</v>
      </c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6"/>
      <c r="BF13" s="16"/>
      <c r="BG13" s="17"/>
      <c r="BH13" s="17"/>
      <c r="BI13" s="17"/>
      <c r="BJ13" s="17"/>
      <c r="BK13" s="17"/>
      <c r="BL13" s="17"/>
      <c r="BM13" s="16"/>
      <c r="BN13" s="16"/>
      <c r="BO13" s="17"/>
      <c r="BP13" s="17"/>
      <c r="BQ13" s="17"/>
      <c r="BR13" s="17"/>
      <c r="BS13" s="17"/>
      <c r="BT13" s="17"/>
      <c r="BU13" s="16"/>
      <c r="BV13" s="16"/>
      <c r="BW13" s="17"/>
      <c r="BX13" s="17"/>
      <c r="BY13" s="17"/>
      <c r="BZ13" s="17"/>
    </row>
    <row r="14" spans="1:78" ht="58.5" hidden="1" customHeight="1" x14ac:dyDescent="0.35">
      <c r="A14" s="13">
        <v>6</v>
      </c>
      <c r="B14" s="28"/>
      <c r="C14" s="13" t="s">
        <v>12</v>
      </c>
      <c r="D14" s="14">
        <v>2.6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7"/>
      <c r="N14" s="17"/>
      <c r="O14" s="17"/>
      <c r="P14" s="17"/>
      <c r="Q14" s="17"/>
      <c r="R14" s="17"/>
      <c r="S14" s="17"/>
      <c r="T14" s="17"/>
      <c r="U14" s="2"/>
      <c r="V14" s="2"/>
      <c r="W14" s="2"/>
      <c r="X14" s="2"/>
      <c r="Y14" s="2"/>
      <c r="Z14" s="2"/>
      <c r="AA14" s="2"/>
      <c r="AB14" s="2"/>
      <c r="AC14" s="2" t="e">
        <f t="shared" si="0"/>
        <v>#DIV/0!</v>
      </c>
      <c r="AD14" s="2" t="e">
        <f t="shared" si="0"/>
        <v>#DIV/0!</v>
      </c>
      <c r="AE14" s="2" t="e">
        <f t="shared" si="0"/>
        <v>#DIV/0!</v>
      </c>
      <c r="AF14" s="2" t="e">
        <f t="shared" si="0"/>
        <v>#DIV/0!</v>
      </c>
      <c r="AG14" s="2" t="e">
        <f t="shared" si="0"/>
        <v>#DIV/0!</v>
      </c>
      <c r="AH14" s="2" t="e">
        <f t="shared" si="0"/>
        <v>#DIV/0!</v>
      </c>
      <c r="AI14" s="2" t="e">
        <f t="shared" si="0"/>
        <v>#DIV/0!</v>
      </c>
      <c r="AJ14" s="2" t="e">
        <f t="shared" si="0"/>
        <v>#DIV/0!</v>
      </c>
      <c r="AK14" s="14"/>
      <c r="AL14" s="14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</row>
    <row r="15" spans="1:78" ht="58.5" hidden="1" customHeight="1" x14ac:dyDescent="0.35">
      <c r="A15" s="13">
        <v>7</v>
      </c>
      <c r="B15" s="28"/>
      <c r="C15" s="13" t="s">
        <v>13</v>
      </c>
      <c r="D15" s="14">
        <v>287.92002002038015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7"/>
      <c r="N15" s="17"/>
      <c r="O15" s="17"/>
      <c r="P15" s="17"/>
      <c r="Q15" s="17"/>
      <c r="R15" s="17"/>
      <c r="S15" s="17"/>
      <c r="T15" s="17"/>
      <c r="U15" s="2"/>
      <c r="V15" s="2"/>
      <c r="W15" s="2"/>
      <c r="X15" s="2"/>
      <c r="Y15" s="2"/>
      <c r="Z15" s="2"/>
      <c r="AA15" s="2"/>
      <c r="AB15" s="2"/>
      <c r="AC15" s="2" t="e">
        <f t="shared" si="0"/>
        <v>#DIV/0!</v>
      </c>
      <c r="AD15" s="2" t="e">
        <f t="shared" si="0"/>
        <v>#DIV/0!</v>
      </c>
      <c r="AE15" s="2" t="e">
        <f t="shared" si="0"/>
        <v>#DIV/0!</v>
      </c>
      <c r="AF15" s="2" t="e">
        <f t="shared" si="0"/>
        <v>#DIV/0!</v>
      </c>
      <c r="AG15" s="2" t="e">
        <f t="shared" si="0"/>
        <v>#DIV/0!</v>
      </c>
      <c r="AH15" s="2" t="e">
        <f t="shared" si="0"/>
        <v>#DIV/0!</v>
      </c>
      <c r="AI15" s="2" t="e">
        <f t="shared" si="0"/>
        <v>#DIV/0!</v>
      </c>
      <c r="AJ15" s="2" t="e">
        <f t="shared" si="0"/>
        <v>#DIV/0!</v>
      </c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6"/>
      <c r="BD15" s="16"/>
      <c r="BE15" s="16"/>
      <c r="BF15" s="16"/>
      <c r="BG15" s="17"/>
      <c r="BH15" s="17"/>
      <c r="BI15" s="17"/>
      <c r="BJ15" s="17"/>
      <c r="BK15" s="16"/>
      <c r="BL15" s="16"/>
      <c r="BM15" s="16"/>
      <c r="BN15" s="16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</row>
    <row r="16" spans="1:78" ht="58.5" hidden="1" customHeight="1" x14ac:dyDescent="0.35">
      <c r="A16" s="13"/>
      <c r="B16" s="29"/>
      <c r="C16" s="13" t="s">
        <v>72</v>
      </c>
      <c r="D16" s="14"/>
      <c r="E16" s="14"/>
      <c r="F16" s="14"/>
      <c r="G16" s="14"/>
      <c r="H16" s="14"/>
      <c r="I16" s="14"/>
      <c r="J16" s="14"/>
      <c r="K16" s="14"/>
      <c r="L16" s="14"/>
      <c r="M16" s="17"/>
      <c r="N16" s="17"/>
      <c r="O16" s="17"/>
      <c r="P16" s="17"/>
      <c r="Q16" s="17"/>
      <c r="R16" s="17"/>
      <c r="S16" s="17"/>
      <c r="T16" s="17"/>
      <c r="U16" s="2"/>
      <c r="V16" s="2"/>
      <c r="W16" s="2"/>
      <c r="X16" s="2"/>
      <c r="Y16" s="2"/>
      <c r="Z16" s="2"/>
      <c r="AA16" s="2"/>
      <c r="AB16" s="2"/>
      <c r="AC16" s="2" t="e">
        <f t="shared" si="0"/>
        <v>#DIV/0!</v>
      </c>
      <c r="AD16" s="2" t="e">
        <f t="shared" si="0"/>
        <v>#DIV/0!</v>
      </c>
      <c r="AE16" s="2" t="e">
        <f t="shared" si="0"/>
        <v>#DIV/0!</v>
      </c>
      <c r="AF16" s="2" t="e">
        <f t="shared" si="0"/>
        <v>#DIV/0!</v>
      </c>
      <c r="AG16" s="2" t="e">
        <f t="shared" si="0"/>
        <v>#DIV/0!</v>
      </c>
      <c r="AH16" s="2" t="e">
        <f t="shared" si="0"/>
        <v>#DIV/0!</v>
      </c>
      <c r="AI16" s="2" t="e">
        <f t="shared" si="0"/>
        <v>#DIV/0!</v>
      </c>
      <c r="AJ16" s="2" t="e">
        <f t="shared" si="0"/>
        <v>#DIV/0!</v>
      </c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8"/>
      <c r="AV16" s="18"/>
      <c r="AW16" s="18"/>
      <c r="AX16" s="18"/>
      <c r="AY16" s="17"/>
      <c r="AZ16" s="17"/>
      <c r="BA16" s="17"/>
      <c r="BB16" s="17"/>
      <c r="BC16" s="16"/>
      <c r="BD16" s="16"/>
      <c r="BE16" s="16"/>
      <c r="BF16" s="16"/>
      <c r="BG16" s="17"/>
      <c r="BH16" s="17"/>
      <c r="BI16" s="17"/>
      <c r="BJ16" s="17"/>
      <c r="BK16" s="16"/>
      <c r="BL16" s="16"/>
      <c r="BM16" s="16"/>
      <c r="BN16" s="16"/>
      <c r="BO16" s="17"/>
      <c r="BP16" s="17"/>
      <c r="BQ16" s="17"/>
      <c r="BR16" s="17"/>
      <c r="BS16" s="17"/>
      <c r="BT16" s="17"/>
      <c r="BU16" s="18"/>
      <c r="BV16" s="18"/>
      <c r="BW16" s="17"/>
      <c r="BX16" s="17"/>
      <c r="BY16" s="17"/>
      <c r="BZ16" s="17"/>
    </row>
    <row r="17" spans="1:78" ht="58.5" hidden="1" customHeight="1" x14ac:dyDescent="0.35">
      <c r="A17" s="13">
        <v>8</v>
      </c>
      <c r="B17" s="27" t="s">
        <v>15</v>
      </c>
      <c r="C17" s="13" t="s">
        <v>20</v>
      </c>
      <c r="D17" s="14">
        <v>5673.64</v>
      </c>
      <c r="E17" s="14">
        <v>0</v>
      </c>
      <c r="F17" s="14">
        <v>0</v>
      </c>
      <c r="G17" s="14">
        <v>415.06362000000001</v>
      </c>
      <c r="H17" s="14">
        <v>50</v>
      </c>
      <c r="I17" s="14">
        <v>0</v>
      </c>
      <c r="J17" s="14">
        <v>0</v>
      </c>
      <c r="K17" s="14">
        <v>0</v>
      </c>
      <c r="L17" s="14">
        <v>0</v>
      </c>
      <c r="M17" s="14">
        <v>104.74248</v>
      </c>
      <c r="N17" s="14">
        <v>11.2</v>
      </c>
      <c r="O17" s="14">
        <v>316.63078000000002</v>
      </c>
      <c r="P17" s="14">
        <v>43</v>
      </c>
      <c r="Q17" s="17"/>
      <c r="R17" s="17"/>
      <c r="S17" s="17"/>
      <c r="T17" s="17"/>
      <c r="U17" s="2"/>
      <c r="V17" s="2"/>
      <c r="W17" s="2"/>
      <c r="X17" s="2"/>
      <c r="Y17" s="2"/>
      <c r="Z17" s="2"/>
      <c r="AA17" s="2"/>
      <c r="AB17" s="2"/>
      <c r="AC17" s="2">
        <f t="shared" si="0"/>
        <v>-100</v>
      </c>
      <c r="AD17" s="2">
        <f t="shared" si="0"/>
        <v>-100</v>
      </c>
      <c r="AE17" s="2">
        <f t="shared" si="0"/>
        <v>-100</v>
      </c>
      <c r="AF17" s="2">
        <f t="shared" si="0"/>
        <v>-100</v>
      </c>
      <c r="AG17" s="2" t="e">
        <f t="shared" si="0"/>
        <v>#DIV/0!</v>
      </c>
      <c r="AH17" s="2" t="e">
        <f t="shared" si="0"/>
        <v>#DIV/0!</v>
      </c>
      <c r="AI17" s="2" t="e">
        <f t="shared" si="0"/>
        <v>#DIV/0!</v>
      </c>
      <c r="AJ17" s="2" t="e">
        <f t="shared" si="0"/>
        <v>#DIV/0!</v>
      </c>
      <c r="AK17" s="14"/>
      <c r="AL17" s="14"/>
      <c r="AM17" s="14"/>
      <c r="AN17" s="14"/>
      <c r="AO17" s="17"/>
      <c r="AP17" s="17"/>
      <c r="AQ17" s="17"/>
      <c r="AR17" s="17"/>
      <c r="AS17" s="17"/>
      <c r="AT17" s="17"/>
      <c r="AU17" s="16"/>
      <c r="AV17" s="16"/>
      <c r="AW17" s="16"/>
      <c r="AX17" s="16"/>
      <c r="AY17" s="17"/>
      <c r="AZ17" s="17"/>
      <c r="BA17" s="17"/>
      <c r="BB17" s="17"/>
      <c r="BC17" s="16"/>
      <c r="BD17" s="16"/>
      <c r="BE17" s="16"/>
      <c r="BF17" s="16"/>
      <c r="BG17" s="17"/>
      <c r="BH17" s="17"/>
      <c r="BI17" s="17"/>
      <c r="BJ17" s="17"/>
      <c r="BK17" s="16"/>
      <c r="BL17" s="16"/>
      <c r="BM17" s="16"/>
      <c r="BN17" s="16"/>
      <c r="BO17" s="17"/>
      <c r="BP17" s="17"/>
      <c r="BQ17" s="17"/>
      <c r="BR17" s="17"/>
      <c r="BS17" s="17"/>
      <c r="BT17" s="17"/>
      <c r="BU17" s="16"/>
      <c r="BV17" s="16"/>
      <c r="BW17" s="17"/>
      <c r="BX17" s="17"/>
      <c r="BY17" s="17"/>
      <c r="BZ17" s="17"/>
    </row>
    <row r="18" spans="1:78" ht="58.5" hidden="1" customHeight="1" x14ac:dyDescent="0.35">
      <c r="A18" s="13">
        <v>9</v>
      </c>
      <c r="B18" s="28"/>
      <c r="C18" s="13" t="s">
        <v>21</v>
      </c>
      <c r="D18" s="14">
        <v>1091.4100000000001</v>
      </c>
      <c r="E18" s="14">
        <v>0</v>
      </c>
      <c r="F18" s="14">
        <v>0</v>
      </c>
      <c r="G18" s="14">
        <v>54.13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/>
      <c r="N18" s="14"/>
      <c r="O18" s="14">
        <v>32.479999999999997</v>
      </c>
      <c r="P18" s="17"/>
      <c r="Q18" s="14"/>
      <c r="R18" s="14"/>
      <c r="S18" s="17"/>
      <c r="T18" s="17"/>
      <c r="U18" s="2"/>
      <c r="V18" s="2"/>
      <c r="W18" s="2"/>
      <c r="X18" s="2"/>
      <c r="Y18" s="2"/>
      <c r="Z18" s="2"/>
      <c r="AA18" s="2"/>
      <c r="AB18" s="2"/>
      <c r="AC18" s="2" t="e">
        <f t="shared" si="0"/>
        <v>#DIV/0!</v>
      </c>
      <c r="AD18" s="2" t="e">
        <f t="shared" si="0"/>
        <v>#DIV/0!</v>
      </c>
      <c r="AE18" s="2">
        <f t="shared" si="0"/>
        <v>-100</v>
      </c>
      <c r="AF18" s="2" t="e">
        <f t="shared" si="0"/>
        <v>#DIV/0!</v>
      </c>
      <c r="AG18" s="2" t="e">
        <f t="shared" si="0"/>
        <v>#DIV/0!</v>
      </c>
      <c r="AH18" s="2" t="e">
        <f t="shared" si="0"/>
        <v>#DIV/0!</v>
      </c>
      <c r="AI18" s="2" t="e">
        <f t="shared" si="0"/>
        <v>#DIV/0!</v>
      </c>
      <c r="AJ18" s="2" t="e">
        <f t="shared" si="0"/>
        <v>#DIV/0!</v>
      </c>
      <c r="AK18" s="14"/>
      <c r="AL18" s="14"/>
      <c r="AM18" s="14"/>
      <c r="AN18" s="17"/>
      <c r="AO18" s="14"/>
      <c r="AP18" s="17"/>
      <c r="AQ18" s="17"/>
      <c r="AR18" s="17"/>
      <c r="AS18" s="17"/>
      <c r="AT18" s="17"/>
      <c r="AU18" s="16"/>
      <c r="AV18" s="16"/>
      <c r="AW18" s="17"/>
      <c r="AX18" s="17"/>
      <c r="AY18" s="17"/>
      <c r="AZ18" s="17"/>
      <c r="BA18" s="17"/>
      <c r="BB18" s="17"/>
      <c r="BC18" s="17"/>
      <c r="BD18" s="17"/>
      <c r="BE18" s="16"/>
      <c r="BF18" s="16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</row>
    <row r="19" spans="1:78" ht="58.5" hidden="1" customHeight="1" x14ac:dyDescent="0.35">
      <c r="A19" s="13">
        <v>10</v>
      </c>
      <c r="B19" s="28"/>
      <c r="C19" s="13" t="s">
        <v>22</v>
      </c>
      <c r="D19" s="14">
        <v>626.23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7"/>
      <c r="N19" s="17"/>
      <c r="O19" s="17"/>
      <c r="P19" s="17"/>
      <c r="Q19" s="17"/>
      <c r="R19" s="17"/>
      <c r="S19" s="17"/>
      <c r="T19" s="17"/>
      <c r="U19" s="2"/>
      <c r="V19" s="2"/>
      <c r="W19" s="2"/>
      <c r="X19" s="2"/>
      <c r="Y19" s="2"/>
      <c r="Z19" s="2"/>
      <c r="AA19" s="2"/>
      <c r="AB19" s="2"/>
      <c r="AC19" s="2" t="e">
        <f t="shared" si="0"/>
        <v>#DIV/0!</v>
      </c>
      <c r="AD19" s="2" t="e">
        <f t="shared" si="0"/>
        <v>#DIV/0!</v>
      </c>
      <c r="AE19" s="2" t="e">
        <f t="shared" si="0"/>
        <v>#DIV/0!</v>
      </c>
      <c r="AF19" s="2" t="e">
        <f t="shared" si="0"/>
        <v>#DIV/0!</v>
      </c>
      <c r="AG19" s="2" t="e">
        <f t="shared" si="0"/>
        <v>#DIV/0!</v>
      </c>
      <c r="AH19" s="2" t="e">
        <f t="shared" si="0"/>
        <v>#DIV/0!</v>
      </c>
      <c r="AI19" s="2" t="e">
        <f t="shared" si="0"/>
        <v>#DIV/0!</v>
      </c>
      <c r="AJ19" s="2" t="e">
        <f t="shared" si="0"/>
        <v>#DIV/0!</v>
      </c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6"/>
      <c r="BT19" s="16"/>
      <c r="BU19" s="17"/>
      <c r="BV19" s="17"/>
      <c r="BW19" s="17"/>
      <c r="BX19" s="17"/>
      <c r="BY19" s="17"/>
      <c r="BZ19" s="17"/>
    </row>
    <row r="20" spans="1:78" ht="58.5" hidden="1" customHeight="1" x14ac:dyDescent="0.35">
      <c r="A20" s="13"/>
      <c r="B20" s="29"/>
      <c r="C20" s="13" t="s">
        <v>72</v>
      </c>
      <c r="D20" s="14"/>
      <c r="E20" s="14"/>
      <c r="F20" s="14"/>
      <c r="G20" s="14"/>
      <c r="H20" s="14"/>
      <c r="I20" s="14"/>
      <c r="J20" s="14"/>
      <c r="K20" s="14"/>
      <c r="L20" s="14"/>
      <c r="M20" s="17"/>
      <c r="N20" s="17"/>
      <c r="O20" s="17"/>
      <c r="P20" s="17"/>
      <c r="Q20" s="17"/>
      <c r="R20" s="17"/>
      <c r="S20" s="17"/>
      <c r="T20" s="17"/>
      <c r="U20" s="2"/>
      <c r="V20" s="2"/>
      <c r="W20" s="2"/>
      <c r="X20" s="2"/>
      <c r="Y20" s="2"/>
      <c r="Z20" s="2"/>
      <c r="AA20" s="2"/>
      <c r="AB20" s="2"/>
      <c r="AC20" s="2" t="e">
        <f t="shared" si="0"/>
        <v>#DIV/0!</v>
      </c>
      <c r="AD20" s="2" t="e">
        <f t="shared" si="0"/>
        <v>#DIV/0!</v>
      </c>
      <c r="AE20" s="2" t="e">
        <f t="shared" si="0"/>
        <v>#DIV/0!</v>
      </c>
      <c r="AF20" s="2" t="e">
        <f t="shared" si="0"/>
        <v>#DIV/0!</v>
      </c>
      <c r="AG20" s="2" t="e">
        <f t="shared" si="0"/>
        <v>#DIV/0!</v>
      </c>
      <c r="AH20" s="2" t="e">
        <f t="shared" si="0"/>
        <v>#DIV/0!</v>
      </c>
      <c r="AI20" s="2" t="e">
        <f t="shared" si="0"/>
        <v>#DIV/0!</v>
      </c>
      <c r="AJ20" s="2" t="e">
        <f t="shared" si="0"/>
        <v>#DIV/0!</v>
      </c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6"/>
      <c r="BT20" s="16"/>
      <c r="BU20" s="17"/>
      <c r="BV20" s="17"/>
      <c r="BW20" s="17"/>
      <c r="BX20" s="17"/>
      <c r="BY20" s="17"/>
      <c r="BZ20" s="17"/>
    </row>
    <row r="21" spans="1:78" ht="58.5" hidden="1" customHeight="1" x14ac:dyDescent="0.35">
      <c r="A21" s="13">
        <v>11</v>
      </c>
      <c r="B21" s="27" t="s">
        <v>23</v>
      </c>
      <c r="C21" s="13" t="s">
        <v>24</v>
      </c>
      <c r="D21" s="14">
        <v>958.69900000000007</v>
      </c>
      <c r="E21" s="14">
        <v>92.603000000000009</v>
      </c>
      <c r="F21" s="14">
        <v>4</v>
      </c>
      <c r="G21" s="14">
        <v>863.82400000000007</v>
      </c>
      <c r="H21" s="14">
        <v>11</v>
      </c>
      <c r="I21" s="14">
        <v>0</v>
      </c>
      <c r="J21" s="14">
        <v>0</v>
      </c>
      <c r="K21" s="14">
        <v>0</v>
      </c>
      <c r="L21" s="14">
        <v>0</v>
      </c>
      <c r="M21" s="17"/>
      <c r="N21" s="17"/>
      <c r="O21" s="17"/>
      <c r="P21" s="17"/>
      <c r="Q21" s="17"/>
      <c r="R21" s="17"/>
      <c r="S21" s="17"/>
      <c r="T21" s="17"/>
      <c r="U21" s="2"/>
      <c r="V21" s="2"/>
      <c r="W21" s="2"/>
      <c r="X21" s="2"/>
      <c r="Y21" s="2"/>
      <c r="Z21" s="2"/>
      <c r="AA21" s="2"/>
      <c r="AB21" s="2"/>
      <c r="AC21" s="2" t="e">
        <f t="shared" si="0"/>
        <v>#DIV/0!</v>
      </c>
      <c r="AD21" s="2" t="e">
        <f t="shared" si="0"/>
        <v>#DIV/0!</v>
      </c>
      <c r="AE21" s="2" t="e">
        <f t="shared" si="0"/>
        <v>#DIV/0!</v>
      </c>
      <c r="AF21" s="2" t="e">
        <f t="shared" si="0"/>
        <v>#DIV/0!</v>
      </c>
      <c r="AG21" s="2" t="e">
        <f t="shared" si="0"/>
        <v>#DIV/0!</v>
      </c>
      <c r="AH21" s="2" t="e">
        <f t="shared" si="0"/>
        <v>#DIV/0!</v>
      </c>
      <c r="AI21" s="2" t="e">
        <f t="shared" si="0"/>
        <v>#DIV/0!</v>
      </c>
      <c r="AJ21" s="2" t="e">
        <f t="shared" si="0"/>
        <v>#DIV/0!</v>
      </c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</row>
    <row r="22" spans="1:78" ht="58.5" hidden="1" customHeight="1" x14ac:dyDescent="0.35">
      <c r="A22" s="13"/>
      <c r="B22" s="29"/>
      <c r="C22" s="13" t="s">
        <v>72</v>
      </c>
      <c r="D22" s="14"/>
      <c r="E22" s="14"/>
      <c r="F22" s="14"/>
      <c r="G22" s="14"/>
      <c r="H22" s="14"/>
      <c r="I22" s="14"/>
      <c r="J22" s="14"/>
      <c r="K22" s="14"/>
      <c r="L22" s="14"/>
      <c r="M22" s="17"/>
      <c r="N22" s="17"/>
      <c r="O22" s="17"/>
      <c r="P22" s="17"/>
      <c r="Q22" s="17"/>
      <c r="R22" s="17"/>
      <c r="S22" s="17"/>
      <c r="T22" s="17"/>
      <c r="U22" s="2"/>
      <c r="V22" s="2"/>
      <c r="W22" s="2"/>
      <c r="X22" s="2"/>
      <c r="Y22" s="2"/>
      <c r="Z22" s="2"/>
      <c r="AA22" s="2"/>
      <c r="AB22" s="2"/>
      <c r="AC22" s="2" t="e">
        <f t="shared" si="0"/>
        <v>#DIV/0!</v>
      </c>
      <c r="AD22" s="2" t="e">
        <f t="shared" si="0"/>
        <v>#DIV/0!</v>
      </c>
      <c r="AE22" s="2" t="e">
        <f t="shared" si="0"/>
        <v>#DIV/0!</v>
      </c>
      <c r="AF22" s="2" t="e">
        <f t="shared" si="0"/>
        <v>#DIV/0!</v>
      </c>
      <c r="AG22" s="2" t="e">
        <f t="shared" si="0"/>
        <v>#DIV/0!</v>
      </c>
      <c r="AH22" s="2" t="e">
        <f t="shared" si="0"/>
        <v>#DIV/0!</v>
      </c>
      <c r="AI22" s="2" t="e">
        <f t="shared" si="0"/>
        <v>#DIV/0!</v>
      </c>
      <c r="AJ22" s="2" t="e">
        <f t="shared" si="0"/>
        <v>#DIV/0!</v>
      </c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</row>
    <row r="23" spans="1:78" ht="58.5" hidden="1" customHeight="1" x14ac:dyDescent="0.35">
      <c r="A23" s="13">
        <v>12</v>
      </c>
      <c r="B23" s="30" t="s">
        <v>28</v>
      </c>
      <c r="C23" s="13" t="s">
        <v>25</v>
      </c>
      <c r="D23" s="14">
        <v>19.456000000000003</v>
      </c>
      <c r="E23" s="14">
        <v>0</v>
      </c>
      <c r="F23" s="14">
        <v>0</v>
      </c>
      <c r="G23" s="14">
        <v>19.46</v>
      </c>
      <c r="H23" s="14">
        <v>30</v>
      </c>
      <c r="I23" s="14">
        <v>0</v>
      </c>
      <c r="J23" s="14">
        <v>0</v>
      </c>
      <c r="K23" s="14">
        <v>0</v>
      </c>
      <c r="L23" s="14">
        <v>0</v>
      </c>
      <c r="M23" s="17"/>
      <c r="N23" s="17"/>
      <c r="O23" s="17"/>
      <c r="P23" s="17"/>
      <c r="Q23" s="17"/>
      <c r="R23" s="17"/>
      <c r="S23" s="17"/>
      <c r="T23" s="17"/>
      <c r="U23" s="2"/>
      <c r="V23" s="2"/>
      <c r="W23" s="2"/>
      <c r="X23" s="2"/>
      <c r="Y23" s="2"/>
      <c r="Z23" s="2"/>
      <c r="AA23" s="2"/>
      <c r="AB23" s="2"/>
      <c r="AC23" s="2" t="e">
        <f t="shared" si="0"/>
        <v>#DIV/0!</v>
      </c>
      <c r="AD23" s="2" t="e">
        <f t="shared" si="0"/>
        <v>#DIV/0!</v>
      </c>
      <c r="AE23" s="2" t="e">
        <f t="shared" si="0"/>
        <v>#DIV/0!</v>
      </c>
      <c r="AF23" s="2" t="e">
        <f t="shared" si="0"/>
        <v>#DIV/0!</v>
      </c>
      <c r="AG23" s="2" t="e">
        <f t="shared" si="0"/>
        <v>#DIV/0!</v>
      </c>
      <c r="AH23" s="2" t="e">
        <f t="shared" si="0"/>
        <v>#DIV/0!</v>
      </c>
      <c r="AI23" s="2" t="e">
        <f t="shared" si="0"/>
        <v>#DIV/0!</v>
      </c>
      <c r="AJ23" s="2" t="e">
        <f t="shared" si="0"/>
        <v>#DIV/0!</v>
      </c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</row>
    <row r="24" spans="1:78" ht="58.5" hidden="1" customHeight="1" x14ac:dyDescent="0.35">
      <c r="A24" s="13">
        <v>13</v>
      </c>
      <c r="B24" s="30"/>
      <c r="C24" s="13" t="s">
        <v>26</v>
      </c>
      <c r="D24" s="14">
        <v>3.5579999999999998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3.5579999999999998</v>
      </c>
      <c r="N24" s="14">
        <v>2.5</v>
      </c>
      <c r="O24" s="17"/>
      <c r="P24" s="17"/>
      <c r="Q24" s="17"/>
      <c r="R24" s="17"/>
      <c r="S24" s="17"/>
      <c r="T24" s="17"/>
      <c r="U24" s="2"/>
      <c r="V24" s="2"/>
      <c r="W24" s="2"/>
      <c r="X24" s="2"/>
      <c r="Y24" s="2"/>
      <c r="Z24" s="2"/>
      <c r="AA24" s="2"/>
      <c r="AB24" s="2"/>
      <c r="AC24" s="2">
        <f t="shared" si="0"/>
        <v>-100</v>
      </c>
      <c r="AD24" s="2">
        <f t="shared" si="0"/>
        <v>-100</v>
      </c>
      <c r="AE24" s="2" t="e">
        <f t="shared" si="0"/>
        <v>#DIV/0!</v>
      </c>
      <c r="AF24" s="2" t="e">
        <f t="shared" si="0"/>
        <v>#DIV/0!</v>
      </c>
      <c r="AG24" s="2" t="e">
        <f t="shared" si="0"/>
        <v>#DIV/0!</v>
      </c>
      <c r="AH24" s="2" t="e">
        <f t="shared" si="0"/>
        <v>#DIV/0!</v>
      </c>
      <c r="AI24" s="2" t="e">
        <f t="shared" si="0"/>
        <v>#DIV/0!</v>
      </c>
      <c r="AJ24" s="2" t="e">
        <f t="shared" si="0"/>
        <v>#DIV/0!</v>
      </c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</row>
    <row r="25" spans="1:78" ht="58.5" hidden="1" customHeight="1" x14ac:dyDescent="0.35">
      <c r="A25" s="13">
        <v>14</v>
      </c>
      <c r="B25" s="30"/>
      <c r="C25" s="13" t="s">
        <v>27</v>
      </c>
      <c r="D25" s="14">
        <v>13365.475305</v>
      </c>
      <c r="E25" s="14">
        <v>13365.41</v>
      </c>
      <c r="F25" s="14">
        <v>103.71039999999999</v>
      </c>
      <c r="G25" s="14">
        <v>0</v>
      </c>
      <c r="H25" s="14">
        <v>216</v>
      </c>
      <c r="I25" s="14">
        <v>0</v>
      </c>
      <c r="J25" s="14">
        <v>0</v>
      </c>
      <c r="K25" s="14">
        <v>0</v>
      </c>
      <c r="L25" s="14">
        <v>0</v>
      </c>
      <c r="M25" s="17"/>
      <c r="N25" s="17"/>
      <c r="O25" s="17"/>
      <c r="P25" s="17"/>
      <c r="Q25" s="17"/>
      <c r="R25" s="17"/>
      <c r="S25" s="17"/>
      <c r="T25" s="17"/>
      <c r="U25" s="2"/>
      <c r="V25" s="2"/>
      <c r="W25" s="2"/>
      <c r="X25" s="2"/>
      <c r="Y25" s="2"/>
      <c r="Z25" s="2"/>
      <c r="AA25" s="2"/>
      <c r="AB25" s="2"/>
      <c r="AC25" s="2" t="e">
        <f t="shared" ref="AC25:AJ57" si="1">U25/M25*100-100</f>
        <v>#DIV/0!</v>
      </c>
      <c r="AD25" s="2" t="e">
        <f t="shared" si="1"/>
        <v>#DIV/0!</v>
      </c>
      <c r="AE25" s="2" t="e">
        <f t="shared" si="1"/>
        <v>#DIV/0!</v>
      </c>
      <c r="AF25" s="2" t="e">
        <f t="shared" si="1"/>
        <v>#DIV/0!</v>
      </c>
      <c r="AG25" s="2" t="e">
        <f t="shared" si="1"/>
        <v>#DIV/0!</v>
      </c>
      <c r="AH25" s="2" t="e">
        <f t="shared" si="1"/>
        <v>#DIV/0!</v>
      </c>
      <c r="AI25" s="2" t="e">
        <f t="shared" si="1"/>
        <v>#DIV/0!</v>
      </c>
      <c r="AJ25" s="2" t="e">
        <f t="shared" si="1"/>
        <v>#DIV/0!</v>
      </c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</row>
    <row r="26" spans="1:78" ht="58.5" hidden="1" customHeight="1" x14ac:dyDescent="0.35">
      <c r="A26" s="13">
        <v>15</v>
      </c>
      <c r="B26" s="30" t="s">
        <v>29</v>
      </c>
      <c r="C26" s="13" t="s">
        <v>30</v>
      </c>
      <c r="D26" s="14">
        <v>158.46</v>
      </c>
      <c r="E26" s="14">
        <v>34.312539999999998</v>
      </c>
      <c r="F26" s="14">
        <v>2.27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7">
        <v>7.91439</v>
      </c>
      <c r="N26" s="17">
        <v>0.82</v>
      </c>
      <c r="O26" s="17"/>
      <c r="P26" s="17"/>
      <c r="Q26" s="17"/>
      <c r="R26" s="17"/>
      <c r="S26" s="17"/>
      <c r="T26" s="17"/>
      <c r="U26" s="2"/>
      <c r="V26" s="2"/>
      <c r="W26" s="2"/>
      <c r="X26" s="2"/>
      <c r="Y26" s="2"/>
      <c r="Z26" s="2"/>
      <c r="AA26" s="2"/>
      <c r="AB26" s="2"/>
      <c r="AC26" s="2">
        <f t="shared" si="1"/>
        <v>-100</v>
      </c>
      <c r="AD26" s="2">
        <f t="shared" si="1"/>
        <v>-100</v>
      </c>
      <c r="AE26" s="2" t="e">
        <f t="shared" si="1"/>
        <v>#DIV/0!</v>
      </c>
      <c r="AF26" s="2" t="e">
        <f t="shared" si="1"/>
        <v>#DIV/0!</v>
      </c>
      <c r="AG26" s="2" t="e">
        <f t="shared" si="1"/>
        <v>#DIV/0!</v>
      </c>
      <c r="AH26" s="2" t="e">
        <f t="shared" si="1"/>
        <v>#DIV/0!</v>
      </c>
      <c r="AI26" s="2" t="e">
        <f t="shared" si="1"/>
        <v>#DIV/0!</v>
      </c>
      <c r="AJ26" s="2" t="e">
        <f t="shared" si="1"/>
        <v>#DIV/0!</v>
      </c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</row>
    <row r="27" spans="1:78" ht="58.5" hidden="1" customHeight="1" x14ac:dyDescent="0.35">
      <c r="A27" s="13">
        <v>16</v>
      </c>
      <c r="B27" s="30"/>
      <c r="C27" s="13" t="s">
        <v>31</v>
      </c>
      <c r="D27" s="14">
        <v>884.41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7"/>
      <c r="N27" s="17"/>
      <c r="O27" s="17"/>
      <c r="P27" s="17"/>
      <c r="Q27" s="17"/>
      <c r="R27" s="17"/>
      <c r="S27" s="17"/>
      <c r="T27" s="17"/>
      <c r="U27" s="2"/>
      <c r="V27" s="2"/>
      <c r="W27" s="2"/>
      <c r="X27" s="2"/>
      <c r="Y27" s="2"/>
      <c r="Z27" s="2"/>
      <c r="AA27" s="2"/>
      <c r="AB27" s="2"/>
      <c r="AC27" s="2" t="e">
        <f t="shared" si="1"/>
        <v>#DIV/0!</v>
      </c>
      <c r="AD27" s="2" t="e">
        <f t="shared" si="1"/>
        <v>#DIV/0!</v>
      </c>
      <c r="AE27" s="2" t="e">
        <f t="shared" si="1"/>
        <v>#DIV/0!</v>
      </c>
      <c r="AF27" s="2" t="e">
        <f t="shared" si="1"/>
        <v>#DIV/0!</v>
      </c>
      <c r="AG27" s="2" t="e">
        <f t="shared" si="1"/>
        <v>#DIV/0!</v>
      </c>
      <c r="AH27" s="2" t="e">
        <f t="shared" si="1"/>
        <v>#DIV/0!</v>
      </c>
      <c r="AI27" s="2" t="e">
        <f t="shared" si="1"/>
        <v>#DIV/0!</v>
      </c>
      <c r="AJ27" s="2" t="e">
        <f t="shared" si="1"/>
        <v>#DIV/0!</v>
      </c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</row>
    <row r="28" spans="1:78" ht="58.5" hidden="1" customHeight="1" x14ac:dyDescent="0.35">
      <c r="A28" s="13">
        <v>17</v>
      </c>
      <c r="B28" s="30"/>
      <c r="C28" s="13" t="s">
        <v>32</v>
      </c>
      <c r="D28" s="14">
        <v>6.99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7"/>
      <c r="N28" s="17"/>
      <c r="O28" s="17"/>
      <c r="P28" s="17"/>
      <c r="Q28" s="17"/>
      <c r="R28" s="17"/>
      <c r="S28" s="17"/>
      <c r="T28" s="17"/>
      <c r="U28" s="2"/>
      <c r="V28" s="2"/>
      <c r="W28" s="2"/>
      <c r="X28" s="2"/>
      <c r="Y28" s="2"/>
      <c r="Z28" s="2"/>
      <c r="AA28" s="2"/>
      <c r="AB28" s="2"/>
      <c r="AC28" s="2" t="e">
        <f t="shared" si="1"/>
        <v>#DIV/0!</v>
      </c>
      <c r="AD28" s="2" t="e">
        <f t="shared" si="1"/>
        <v>#DIV/0!</v>
      </c>
      <c r="AE28" s="2" t="e">
        <f t="shared" si="1"/>
        <v>#DIV/0!</v>
      </c>
      <c r="AF28" s="2" t="e">
        <f t="shared" si="1"/>
        <v>#DIV/0!</v>
      </c>
      <c r="AG28" s="2" t="e">
        <f t="shared" si="1"/>
        <v>#DIV/0!</v>
      </c>
      <c r="AH28" s="2" t="e">
        <f t="shared" si="1"/>
        <v>#DIV/0!</v>
      </c>
      <c r="AI28" s="2" t="e">
        <f t="shared" si="1"/>
        <v>#DIV/0!</v>
      </c>
      <c r="AJ28" s="2" t="e">
        <f t="shared" si="1"/>
        <v>#DIV/0!</v>
      </c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</row>
    <row r="29" spans="1:78" ht="58.5" hidden="1" customHeight="1" x14ac:dyDescent="0.35">
      <c r="A29" s="13">
        <v>18</v>
      </c>
      <c r="B29" s="30"/>
      <c r="C29" s="13" t="s">
        <v>33</v>
      </c>
      <c r="D29" s="14">
        <v>3.55491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7"/>
      <c r="N29" s="17"/>
      <c r="O29" s="17"/>
      <c r="P29" s="17"/>
      <c r="Q29" s="17"/>
      <c r="R29" s="17"/>
      <c r="S29" s="17"/>
      <c r="T29" s="17"/>
      <c r="U29" s="2"/>
      <c r="V29" s="2"/>
      <c r="W29" s="2"/>
      <c r="X29" s="2"/>
      <c r="Y29" s="2"/>
      <c r="Z29" s="2"/>
      <c r="AA29" s="2"/>
      <c r="AB29" s="2"/>
      <c r="AC29" s="2" t="e">
        <f t="shared" si="1"/>
        <v>#DIV/0!</v>
      </c>
      <c r="AD29" s="2" t="e">
        <f t="shared" si="1"/>
        <v>#DIV/0!</v>
      </c>
      <c r="AE29" s="2" t="e">
        <f t="shared" si="1"/>
        <v>#DIV/0!</v>
      </c>
      <c r="AF29" s="2" t="e">
        <f t="shared" si="1"/>
        <v>#DIV/0!</v>
      </c>
      <c r="AG29" s="2" t="e">
        <f t="shared" si="1"/>
        <v>#DIV/0!</v>
      </c>
      <c r="AH29" s="2" t="e">
        <f t="shared" si="1"/>
        <v>#DIV/0!</v>
      </c>
      <c r="AI29" s="2" t="e">
        <f t="shared" si="1"/>
        <v>#DIV/0!</v>
      </c>
      <c r="AJ29" s="2" t="e">
        <f t="shared" si="1"/>
        <v>#DIV/0!</v>
      </c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</row>
    <row r="30" spans="1:78" ht="58.5" hidden="1" customHeight="1" x14ac:dyDescent="0.35">
      <c r="A30" s="13">
        <v>19</v>
      </c>
      <c r="B30" s="30" t="s">
        <v>77</v>
      </c>
      <c r="C30" s="13" t="s">
        <v>34</v>
      </c>
      <c r="D30" s="14">
        <v>1336.94</v>
      </c>
      <c r="E30" s="14">
        <v>110.518</v>
      </c>
      <c r="F30" s="14">
        <v>6.9629999999999992</v>
      </c>
      <c r="G30" s="14">
        <v>33.088999999999999</v>
      </c>
      <c r="H30" s="14">
        <v>0.5</v>
      </c>
      <c r="I30" s="14">
        <v>0</v>
      </c>
      <c r="J30" s="14">
        <v>0</v>
      </c>
      <c r="K30" s="14">
        <v>0</v>
      </c>
      <c r="L30" s="14">
        <v>0</v>
      </c>
      <c r="M30" s="17">
        <v>103.25999999999999</v>
      </c>
      <c r="N30" s="17">
        <v>8.5429999999999993</v>
      </c>
      <c r="O30" s="17">
        <v>46.92</v>
      </c>
      <c r="P30" s="17">
        <v>1</v>
      </c>
      <c r="Q30" s="17"/>
      <c r="R30" s="17"/>
      <c r="S30" s="17"/>
      <c r="T30" s="17"/>
      <c r="U30" s="2"/>
      <c r="V30" s="2"/>
      <c r="W30" s="2"/>
      <c r="X30" s="2"/>
      <c r="Y30" s="2"/>
      <c r="Z30" s="2"/>
      <c r="AA30" s="2"/>
      <c r="AB30" s="2"/>
      <c r="AC30" s="2">
        <f t="shared" si="1"/>
        <v>-100</v>
      </c>
      <c r="AD30" s="2">
        <f t="shared" si="1"/>
        <v>-100</v>
      </c>
      <c r="AE30" s="2">
        <f t="shared" si="1"/>
        <v>-100</v>
      </c>
      <c r="AF30" s="2">
        <f t="shared" si="1"/>
        <v>-100</v>
      </c>
      <c r="AG30" s="2" t="e">
        <f t="shared" si="1"/>
        <v>#DIV/0!</v>
      </c>
      <c r="AH30" s="2" t="e">
        <f t="shared" si="1"/>
        <v>#DIV/0!</v>
      </c>
      <c r="AI30" s="2" t="e">
        <f t="shared" si="1"/>
        <v>#DIV/0!</v>
      </c>
      <c r="AJ30" s="2" t="e">
        <f t="shared" si="1"/>
        <v>#DIV/0!</v>
      </c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</row>
    <row r="31" spans="1:78" ht="82.5" hidden="1" customHeight="1" x14ac:dyDescent="0.35">
      <c r="A31" s="13">
        <v>20</v>
      </c>
      <c r="B31" s="30"/>
      <c r="C31" s="13" t="s">
        <v>35</v>
      </c>
      <c r="D31" s="14">
        <v>44.84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7"/>
      <c r="N31" s="17"/>
      <c r="O31" s="17"/>
      <c r="P31" s="17"/>
      <c r="Q31" s="17"/>
      <c r="R31" s="17"/>
      <c r="S31" s="17"/>
      <c r="T31" s="17"/>
      <c r="U31" s="2"/>
      <c r="V31" s="2"/>
      <c r="W31" s="2"/>
      <c r="X31" s="2"/>
      <c r="Y31" s="2"/>
      <c r="Z31" s="2"/>
      <c r="AA31" s="2"/>
      <c r="AB31" s="2"/>
      <c r="AC31" s="2" t="e">
        <f t="shared" si="1"/>
        <v>#DIV/0!</v>
      </c>
      <c r="AD31" s="2" t="e">
        <f t="shared" si="1"/>
        <v>#DIV/0!</v>
      </c>
      <c r="AE31" s="2" t="e">
        <f t="shared" si="1"/>
        <v>#DIV/0!</v>
      </c>
      <c r="AF31" s="2" t="e">
        <f t="shared" si="1"/>
        <v>#DIV/0!</v>
      </c>
      <c r="AG31" s="2" t="e">
        <f t="shared" si="1"/>
        <v>#DIV/0!</v>
      </c>
      <c r="AH31" s="2" t="e">
        <f t="shared" si="1"/>
        <v>#DIV/0!</v>
      </c>
      <c r="AI31" s="2" t="e">
        <f t="shared" si="1"/>
        <v>#DIV/0!</v>
      </c>
      <c r="AJ31" s="2" t="e">
        <f t="shared" si="1"/>
        <v>#DIV/0!</v>
      </c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</row>
    <row r="32" spans="1:78" ht="58.5" hidden="1" customHeight="1" x14ac:dyDescent="0.35">
      <c r="A32" s="13">
        <v>21</v>
      </c>
      <c r="B32" s="30"/>
      <c r="C32" s="13" t="s">
        <v>36</v>
      </c>
      <c r="D32" s="14">
        <v>130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7"/>
      <c r="N32" s="17"/>
      <c r="O32" s="17"/>
      <c r="P32" s="17"/>
      <c r="Q32" s="17"/>
      <c r="R32" s="17"/>
      <c r="S32" s="17"/>
      <c r="T32" s="17"/>
      <c r="U32" s="2"/>
      <c r="V32" s="2"/>
      <c r="W32" s="2"/>
      <c r="X32" s="2"/>
      <c r="Y32" s="2"/>
      <c r="Z32" s="2"/>
      <c r="AA32" s="2"/>
      <c r="AB32" s="2"/>
      <c r="AC32" s="2" t="e">
        <f t="shared" si="1"/>
        <v>#DIV/0!</v>
      </c>
      <c r="AD32" s="2" t="e">
        <f t="shared" si="1"/>
        <v>#DIV/0!</v>
      </c>
      <c r="AE32" s="2" t="e">
        <f t="shared" si="1"/>
        <v>#DIV/0!</v>
      </c>
      <c r="AF32" s="2" t="e">
        <f t="shared" si="1"/>
        <v>#DIV/0!</v>
      </c>
      <c r="AG32" s="2" t="e">
        <f t="shared" si="1"/>
        <v>#DIV/0!</v>
      </c>
      <c r="AH32" s="2" t="e">
        <f t="shared" si="1"/>
        <v>#DIV/0!</v>
      </c>
      <c r="AI32" s="2" t="e">
        <f t="shared" si="1"/>
        <v>#DIV/0!</v>
      </c>
      <c r="AJ32" s="2" t="e">
        <f t="shared" si="1"/>
        <v>#DIV/0!</v>
      </c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</row>
    <row r="33" spans="1:85" ht="58.5" hidden="1" customHeight="1" x14ac:dyDescent="0.35">
      <c r="A33" s="13">
        <v>22</v>
      </c>
      <c r="B33" s="27" t="s">
        <v>37</v>
      </c>
      <c r="C33" s="13" t="s">
        <v>38</v>
      </c>
      <c r="D33" s="14">
        <v>2495</v>
      </c>
      <c r="E33" s="14">
        <v>425</v>
      </c>
      <c r="F33" s="14">
        <v>63.423999999999999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7">
        <v>108.6</v>
      </c>
      <c r="N33" s="17">
        <v>15</v>
      </c>
      <c r="O33" s="17">
        <v>240.92</v>
      </c>
      <c r="P33" s="17">
        <v>38</v>
      </c>
      <c r="Q33" s="17"/>
      <c r="R33" s="17"/>
      <c r="S33" s="17"/>
      <c r="T33" s="17"/>
      <c r="U33" s="2"/>
      <c r="V33" s="2"/>
      <c r="W33" s="2"/>
      <c r="X33" s="2"/>
      <c r="Y33" s="2"/>
      <c r="Z33" s="2"/>
      <c r="AA33" s="2"/>
      <c r="AB33" s="2"/>
      <c r="AC33" s="2">
        <f t="shared" si="1"/>
        <v>-100</v>
      </c>
      <c r="AD33" s="2">
        <f t="shared" si="1"/>
        <v>-100</v>
      </c>
      <c r="AE33" s="2">
        <f t="shared" si="1"/>
        <v>-100</v>
      </c>
      <c r="AF33" s="2">
        <f t="shared" si="1"/>
        <v>-100</v>
      </c>
      <c r="AG33" s="2" t="e">
        <f t="shared" si="1"/>
        <v>#DIV/0!</v>
      </c>
      <c r="AH33" s="2" t="e">
        <f t="shared" si="1"/>
        <v>#DIV/0!</v>
      </c>
      <c r="AI33" s="2" t="e">
        <f t="shared" si="1"/>
        <v>#DIV/0!</v>
      </c>
      <c r="AJ33" s="2" t="e">
        <f t="shared" si="1"/>
        <v>#DIV/0!</v>
      </c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</row>
    <row r="34" spans="1:85" ht="58.5" hidden="1" customHeight="1" x14ac:dyDescent="0.35">
      <c r="A34" s="13"/>
      <c r="B34" s="29"/>
      <c r="C34" s="13" t="s">
        <v>72</v>
      </c>
      <c r="D34" s="14"/>
      <c r="E34" s="14"/>
      <c r="F34" s="14"/>
      <c r="G34" s="14"/>
      <c r="H34" s="14"/>
      <c r="I34" s="14"/>
      <c r="J34" s="14"/>
      <c r="K34" s="14"/>
      <c r="L34" s="14"/>
      <c r="M34" s="17"/>
      <c r="N34" s="17"/>
      <c r="O34" s="17"/>
      <c r="P34" s="17"/>
      <c r="Q34" s="17"/>
      <c r="R34" s="17"/>
      <c r="S34" s="17"/>
      <c r="T34" s="17"/>
      <c r="U34" s="2"/>
      <c r="V34" s="2"/>
      <c r="W34" s="2"/>
      <c r="X34" s="2"/>
      <c r="Y34" s="2"/>
      <c r="Z34" s="2"/>
      <c r="AA34" s="2"/>
      <c r="AB34" s="2"/>
      <c r="AC34" s="2" t="e">
        <f t="shared" si="1"/>
        <v>#DIV/0!</v>
      </c>
      <c r="AD34" s="2" t="e">
        <f t="shared" si="1"/>
        <v>#DIV/0!</v>
      </c>
      <c r="AE34" s="2" t="e">
        <f t="shared" si="1"/>
        <v>#DIV/0!</v>
      </c>
      <c r="AF34" s="2" t="e">
        <f t="shared" si="1"/>
        <v>#DIV/0!</v>
      </c>
      <c r="AG34" s="2" t="e">
        <f t="shared" si="1"/>
        <v>#DIV/0!</v>
      </c>
      <c r="AH34" s="2" t="e">
        <f t="shared" si="1"/>
        <v>#DIV/0!</v>
      </c>
      <c r="AI34" s="2" t="e">
        <f t="shared" si="1"/>
        <v>#DIV/0!</v>
      </c>
      <c r="AJ34" s="2" t="e">
        <f t="shared" si="1"/>
        <v>#DIV/0!</v>
      </c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</row>
    <row r="35" spans="1:85" ht="58.5" hidden="1" customHeight="1" x14ac:dyDescent="0.35">
      <c r="A35" s="13">
        <v>23</v>
      </c>
      <c r="B35" s="27" t="s">
        <v>39</v>
      </c>
      <c r="C35" s="13" t="s">
        <v>40</v>
      </c>
      <c r="D35" s="14">
        <v>874</v>
      </c>
      <c r="E35" s="14">
        <v>0</v>
      </c>
      <c r="F35" s="14">
        <v>0</v>
      </c>
      <c r="G35" s="14">
        <v>0</v>
      </c>
      <c r="H35" s="14">
        <v>0</v>
      </c>
      <c r="I35" s="14">
        <v>170.13086000000001</v>
      </c>
      <c r="J35" s="14">
        <v>19.2</v>
      </c>
      <c r="K35" s="14">
        <v>0</v>
      </c>
      <c r="L35" s="14">
        <v>0</v>
      </c>
      <c r="M35" s="17">
        <v>17</v>
      </c>
      <c r="N35" s="17"/>
      <c r="O35" s="17"/>
      <c r="P35" s="17"/>
      <c r="Q35" s="17"/>
      <c r="R35" s="17"/>
      <c r="S35" s="17"/>
      <c r="T35" s="17"/>
      <c r="U35" s="2"/>
      <c r="V35" s="2"/>
      <c r="W35" s="2"/>
      <c r="X35" s="2"/>
      <c r="Y35" s="2"/>
      <c r="Z35" s="2"/>
      <c r="AA35" s="2"/>
      <c r="AB35" s="2"/>
      <c r="AC35" s="2">
        <f t="shared" si="1"/>
        <v>-100</v>
      </c>
      <c r="AD35" s="2" t="e">
        <f t="shared" si="1"/>
        <v>#DIV/0!</v>
      </c>
      <c r="AE35" s="2" t="e">
        <f t="shared" si="1"/>
        <v>#DIV/0!</v>
      </c>
      <c r="AF35" s="2" t="e">
        <f t="shared" si="1"/>
        <v>#DIV/0!</v>
      </c>
      <c r="AG35" s="2" t="e">
        <f t="shared" si="1"/>
        <v>#DIV/0!</v>
      </c>
      <c r="AH35" s="2" t="e">
        <f t="shared" si="1"/>
        <v>#DIV/0!</v>
      </c>
      <c r="AI35" s="2" t="e">
        <f t="shared" si="1"/>
        <v>#DIV/0!</v>
      </c>
      <c r="AJ35" s="2" t="e">
        <f t="shared" si="1"/>
        <v>#DIV/0!</v>
      </c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</row>
    <row r="36" spans="1:85" ht="58.5" hidden="1" customHeight="1" x14ac:dyDescent="0.35">
      <c r="A36" s="13">
        <v>24</v>
      </c>
      <c r="B36" s="28"/>
      <c r="C36" s="13" t="s">
        <v>41</v>
      </c>
      <c r="D36" s="14">
        <v>7.48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7"/>
      <c r="N36" s="17"/>
      <c r="O36" s="17">
        <v>3.3180000000000001</v>
      </c>
      <c r="P36" s="17">
        <v>2</v>
      </c>
      <c r="Q36" s="17"/>
      <c r="R36" s="17"/>
      <c r="S36" s="17"/>
      <c r="T36" s="17"/>
      <c r="U36" s="2"/>
      <c r="V36" s="2"/>
      <c r="W36" s="2"/>
      <c r="X36" s="2"/>
      <c r="Y36" s="2"/>
      <c r="Z36" s="2"/>
      <c r="AA36" s="2"/>
      <c r="AB36" s="2"/>
      <c r="AC36" s="2" t="e">
        <f t="shared" si="1"/>
        <v>#DIV/0!</v>
      </c>
      <c r="AD36" s="2" t="e">
        <f t="shared" si="1"/>
        <v>#DIV/0!</v>
      </c>
      <c r="AE36" s="2">
        <f t="shared" si="1"/>
        <v>-100</v>
      </c>
      <c r="AF36" s="2">
        <f t="shared" si="1"/>
        <v>-100</v>
      </c>
      <c r="AG36" s="2" t="e">
        <f t="shared" si="1"/>
        <v>#DIV/0!</v>
      </c>
      <c r="AH36" s="2" t="e">
        <f t="shared" si="1"/>
        <v>#DIV/0!</v>
      </c>
      <c r="AI36" s="2" t="e">
        <f t="shared" si="1"/>
        <v>#DIV/0!</v>
      </c>
      <c r="AJ36" s="2" t="e">
        <f t="shared" si="1"/>
        <v>#DIV/0!</v>
      </c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</row>
    <row r="37" spans="1:85" ht="58.5" hidden="1" customHeight="1" x14ac:dyDescent="0.35">
      <c r="A37" s="13">
        <v>25</v>
      </c>
      <c r="B37" s="28"/>
      <c r="C37" s="13" t="s">
        <v>42</v>
      </c>
      <c r="D37" s="14">
        <v>120</v>
      </c>
      <c r="E37" s="14">
        <v>11.858000000000001</v>
      </c>
      <c r="F37" s="14">
        <v>1.1599999999999999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7"/>
      <c r="N37" s="17"/>
      <c r="O37" s="17">
        <v>51.563000000000002</v>
      </c>
      <c r="P37" s="17">
        <v>7</v>
      </c>
      <c r="Q37" s="17"/>
      <c r="R37" s="17"/>
      <c r="S37" s="17"/>
      <c r="T37" s="17"/>
      <c r="U37" s="2"/>
      <c r="V37" s="2"/>
      <c r="W37" s="2"/>
      <c r="X37" s="2"/>
      <c r="Y37" s="2"/>
      <c r="Z37" s="2"/>
      <c r="AA37" s="2"/>
      <c r="AB37" s="2"/>
      <c r="AC37" s="2" t="e">
        <f t="shared" si="1"/>
        <v>#DIV/0!</v>
      </c>
      <c r="AD37" s="2" t="e">
        <f t="shared" si="1"/>
        <v>#DIV/0!</v>
      </c>
      <c r="AE37" s="2">
        <f t="shared" si="1"/>
        <v>-100</v>
      </c>
      <c r="AF37" s="2">
        <f t="shared" si="1"/>
        <v>-100</v>
      </c>
      <c r="AG37" s="2" t="e">
        <f t="shared" si="1"/>
        <v>#DIV/0!</v>
      </c>
      <c r="AH37" s="2" t="e">
        <f t="shared" si="1"/>
        <v>#DIV/0!</v>
      </c>
      <c r="AI37" s="2" t="e">
        <f t="shared" si="1"/>
        <v>#DIV/0!</v>
      </c>
      <c r="AJ37" s="2" t="e">
        <f t="shared" si="1"/>
        <v>#DIV/0!</v>
      </c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</row>
    <row r="38" spans="1:85" ht="58.5" hidden="1" customHeight="1" x14ac:dyDescent="0.35">
      <c r="A38" s="13"/>
      <c r="B38" s="29"/>
      <c r="C38" s="13" t="s">
        <v>72</v>
      </c>
      <c r="D38" s="14"/>
      <c r="E38" s="14"/>
      <c r="F38" s="14"/>
      <c r="G38" s="14"/>
      <c r="H38" s="14"/>
      <c r="I38" s="14"/>
      <c r="J38" s="14"/>
      <c r="K38" s="14"/>
      <c r="L38" s="14"/>
      <c r="M38" s="17"/>
      <c r="N38" s="17"/>
      <c r="O38" s="17"/>
      <c r="P38" s="17"/>
      <c r="Q38" s="17"/>
      <c r="R38" s="17"/>
      <c r="S38" s="17"/>
      <c r="T38" s="17"/>
      <c r="U38" s="2"/>
      <c r="V38" s="2"/>
      <c r="W38" s="2"/>
      <c r="X38" s="2"/>
      <c r="Y38" s="2"/>
      <c r="Z38" s="2"/>
      <c r="AA38" s="2"/>
      <c r="AB38" s="2"/>
      <c r="AC38" s="2" t="e">
        <f t="shared" si="1"/>
        <v>#DIV/0!</v>
      </c>
      <c r="AD38" s="2" t="e">
        <f t="shared" si="1"/>
        <v>#DIV/0!</v>
      </c>
      <c r="AE38" s="2" t="e">
        <f t="shared" si="1"/>
        <v>#DIV/0!</v>
      </c>
      <c r="AF38" s="2" t="e">
        <f t="shared" si="1"/>
        <v>#DIV/0!</v>
      </c>
      <c r="AG38" s="2" t="e">
        <f t="shared" si="1"/>
        <v>#DIV/0!</v>
      </c>
      <c r="AH38" s="2" t="e">
        <f t="shared" si="1"/>
        <v>#DIV/0!</v>
      </c>
      <c r="AI38" s="2" t="e">
        <f t="shared" si="1"/>
        <v>#DIV/0!</v>
      </c>
      <c r="AJ38" s="2" t="e">
        <f t="shared" si="1"/>
        <v>#DIV/0!</v>
      </c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</row>
    <row r="39" spans="1:85" ht="58.5" hidden="1" customHeight="1" x14ac:dyDescent="0.35">
      <c r="A39" s="13">
        <v>26</v>
      </c>
      <c r="B39" s="27" t="s">
        <v>45</v>
      </c>
      <c r="C39" s="13" t="s">
        <v>43</v>
      </c>
      <c r="D39" s="14">
        <v>14143.48</v>
      </c>
      <c r="E39" s="14">
        <v>1160.7544298013613</v>
      </c>
      <c r="F39" s="14">
        <v>18.22</v>
      </c>
      <c r="G39" s="14">
        <v>1419.9656071177699</v>
      </c>
      <c r="H39" s="14">
        <v>5</v>
      </c>
      <c r="I39" s="14">
        <v>0</v>
      </c>
      <c r="J39" s="14">
        <v>0</v>
      </c>
      <c r="K39" s="14">
        <v>0</v>
      </c>
      <c r="L39" s="14">
        <v>0</v>
      </c>
      <c r="M39" s="17">
        <v>293.26636157777745</v>
      </c>
      <c r="N39" s="17">
        <v>0.7</v>
      </c>
      <c r="O39" s="17">
        <v>479.55963842222218</v>
      </c>
      <c r="P39" s="17">
        <v>1</v>
      </c>
      <c r="Q39" s="17"/>
      <c r="R39" s="17"/>
      <c r="S39" s="17"/>
      <c r="T39" s="17"/>
      <c r="U39" s="2"/>
      <c r="V39" s="2"/>
      <c r="W39" s="2"/>
      <c r="X39" s="2"/>
      <c r="Y39" s="2"/>
      <c r="Z39" s="2"/>
      <c r="AA39" s="2"/>
      <c r="AB39" s="2"/>
      <c r="AC39" s="2">
        <f t="shared" si="1"/>
        <v>-100</v>
      </c>
      <c r="AD39" s="2">
        <f t="shared" si="1"/>
        <v>-100</v>
      </c>
      <c r="AE39" s="2">
        <f t="shared" si="1"/>
        <v>-100</v>
      </c>
      <c r="AF39" s="2">
        <f t="shared" si="1"/>
        <v>-100</v>
      </c>
      <c r="AG39" s="2" t="e">
        <f t="shared" si="1"/>
        <v>#DIV/0!</v>
      </c>
      <c r="AH39" s="2" t="e">
        <f t="shared" si="1"/>
        <v>#DIV/0!</v>
      </c>
      <c r="AI39" s="2" t="e">
        <f t="shared" si="1"/>
        <v>#DIV/0!</v>
      </c>
      <c r="AJ39" s="2" t="e">
        <f t="shared" si="1"/>
        <v>#DIV/0!</v>
      </c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</row>
    <row r="40" spans="1:85" ht="58.5" hidden="1" customHeight="1" x14ac:dyDescent="0.35">
      <c r="A40" s="13">
        <v>27</v>
      </c>
      <c r="B40" s="28"/>
      <c r="C40" s="13" t="s">
        <v>44</v>
      </c>
      <c r="D40" s="14">
        <v>117.6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7"/>
      <c r="N40" s="17"/>
      <c r="O40" s="17"/>
      <c r="P40" s="17"/>
      <c r="Q40" s="17"/>
      <c r="R40" s="17"/>
      <c r="S40" s="17"/>
      <c r="T40" s="17"/>
      <c r="U40" s="2"/>
      <c r="V40" s="2"/>
      <c r="W40" s="2"/>
      <c r="X40" s="2"/>
      <c r="Y40" s="2"/>
      <c r="Z40" s="2"/>
      <c r="AA40" s="2"/>
      <c r="AB40" s="2"/>
      <c r="AC40" s="2" t="e">
        <f t="shared" si="1"/>
        <v>#DIV/0!</v>
      </c>
      <c r="AD40" s="2" t="e">
        <f t="shared" si="1"/>
        <v>#DIV/0!</v>
      </c>
      <c r="AE40" s="2" t="e">
        <f t="shared" si="1"/>
        <v>#DIV/0!</v>
      </c>
      <c r="AF40" s="2" t="e">
        <f t="shared" si="1"/>
        <v>#DIV/0!</v>
      </c>
      <c r="AG40" s="2" t="e">
        <f t="shared" si="1"/>
        <v>#DIV/0!</v>
      </c>
      <c r="AH40" s="2" t="e">
        <f t="shared" si="1"/>
        <v>#DIV/0!</v>
      </c>
      <c r="AI40" s="2" t="e">
        <f t="shared" si="1"/>
        <v>#DIV/0!</v>
      </c>
      <c r="AJ40" s="2" t="e">
        <f t="shared" si="1"/>
        <v>#DIV/0!</v>
      </c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</row>
    <row r="41" spans="1:85" ht="58.5" hidden="1" customHeight="1" x14ac:dyDescent="0.35">
      <c r="A41" s="13"/>
      <c r="B41" s="29"/>
      <c r="C41" s="13" t="s">
        <v>72</v>
      </c>
      <c r="D41" s="14"/>
      <c r="E41" s="14"/>
      <c r="F41" s="14"/>
      <c r="G41" s="14"/>
      <c r="H41" s="14"/>
      <c r="I41" s="14"/>
      <c r="J41" s="14"/>
      <c r="K41" s="14"/>
      <c r="L41" s="14"/>
      <c r="M41" s="17"/>
      <c r="N41" s="17"/>
      <c r="O41" s="17"/>
      <c r="P41" s="17"/>
      <c r="Q41" s="17"/>
      <c r="R41" s="17"/>
      <c r="S41" s="17"/>
      <c r="T41" s="17"/>
      <c r="U41" s="2"/>
      <c r="V41" s="2"/>
      <c r="W41" s="2"/>
      <c r="X41" s="2"/>
      <c r="Y41" s="2"/>
      <c r="Z41" s="2"/>
      <c r="AA41" s="2"/>
      <c r="AB41" s="2"/>
      <c r="AC41" s="2" t="e">
        <f t="shared" si="1"/>
        <v>#DIV/0!</v>
      </c>
      <c r="AD41" s="2" t="e">
        <f t="shared" si="1"/>
        <v>#DIV/0!</v>
      </c>
      <c r="AE41" s="2" t="e">
        <f t="shared" si="1"/>
        <v>#DIV/0!</v>
      </c>
      <c r="AF41" s="2" t="e">
        <f t="shared" si="1"/>
        <v>#DIV/0!</v>
      </c>
      <c r="AG41" s="2" t="e">
        <f t="shared" si="1"/>
        <v>#DIV/0!</v>
      </c>
      <c r="AH41" s="2" t="e">
        <f t="shared" si="1"/>
        <v>#DIV/0!</v>
      </c>
      <c r="AI41" s="2" t="e">
        <f t="shared" si="1"/>
        <v>#DIV/0!</v>
      </c>
      <c r="AJ41" s="2" t="e">
        <f t="shared" si="1"/>
        <v>#DIV/0!</v>
      </c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</row>
    <row r="42" spans="1:85" ht="58.5" customHeight="1" x14ac:dyDescent="0.35">
      <c r="A42" s="13">
        <v>28</v>
      </c>
      <c r="B42" s="30" t="s">
        <v>46</v>
      </c>
      <c r="C42" s="13" t="s">
        <v>47</v>
      </c>
      <c r="D42" s="19">
        <v>1668.0739999999998</v>
      </c>
      <c r="E42" s="19">
        <v>2.5419999999999998</v>
      </c>
      <c r="F42" s="19">
        <v>1</v>
      </c>
      <c r="G42" s="19">
        <v>133.803</v>
      </c>
      <c r="H42" s="19">
        <v>40</v>
      </c>
      <c r="I42" s="19">
        <v>0</v>
      </c>
      <c r="J42" s="19">
        <v>0</v>
      </c>
      <c r="K42" s="19">
        <v>0</v>
      </c>
      <c r="L42" s="19">
        <v>0</v>
      </c>
      <c r="M42" s="20">
        <f>145-E42</f>
        <v>142.458</v>
      </c>
      <c r="N42" s="20">
        <v>4.4000000000000004</v>
      </c>
      <c r="O42" s="20">
        <f>446-M42-G42</f>
        <v>169.73900000000003</v>
      </c>
      <c r="P42" s="20">
        <v>14</v>
      </c>
      <c r="Q42" s="20"/>
      <c r="R42" s="20"/>
      <c r="S42" s="20"/>
      <c r="T42" s="20"/>
      <c r="U42" s="20">
        <v>142.458</v>
      </c>
      <c r="V42" s="20">
        <v>4.4000000000000004</v>
      </c>
      <c r="W42" s="20">
        <v>169.73900000000003</v>
      </c>
      <c r="X42" s="20">
        <v>14</v>
      </c>
      <c r="Y42" s="7"/>
      <c r="Z42" s="7"/>
      <c r="AA42" s="7"/>
      <c r="AB42" s="7"/>
      <c r="AC42" s="7">
        <f t="shared" si="1"/>
        <v>0</v>
      </c>
      <c r="AD42" s="7">
        <f t="shared" si="1"/>
        <v>0</v>
      </c>
      <c r="AE42" s="7">
        <f t="shared" si="1"/>
        <v>0</v>
      </c>
      <c r="AF42" s="7">
        <f t="shared" si="1"/>
        <v>0</v>
      </c>
      <c r="AG42" s="7"/>
      <c r="AH42" s="7"/>
      <c r="AI42" s="7"/>
      <c r="AJ42" s="7"/>
      <c r="AK42" s="20">
        <f>141-AM42</f>
        <v>46</v>
      </c>
      <c r="AL42" s="20">
        <v>8.9</v>
      </c>
      <c r="AM42" s="20">
        <v>95</v>
      </c>
      <c r="AN42" s="20">
        <v>6</v>
      </c>
      <c r="AO42" s="20">
        <v>141</v>
      </c>
      <c r="AP42" s="20">
        <v>14.58</v>
      </c>
      <c r="AQ42" s="20">
        <f>AP42-AO42</f>
        <v>-126.42</v>
      </c>
      <c r="AR42" s="20">
        <v>590</v>
      </c>
      <c r="AS42" s="20">
        <f>449+AP42</f>
        <v>463.58</v>
      </c>
      <c r="AT42" s="20">
        <f>AS42-AR42</f>
        <v>-126.42000000000002</v>
      </c>
      <c r="AU42" s="20">
        <f>12.6+30</f>
        <v>42.6</v>
      </c>
      <c r="AV42" s="21">
        <v>7.5</v>
      </c>
      <c r="AW42" s="20">
        <f>36.5+8.2+30</f>
        <v>74.7</v>
      </c>
      <c r="AX42" s="20">
        <v>25</v>
      </c>
      <c r="AY42" s="17"/>
      <c r="AZ42" s="17"/>
      <c r="BA42" s="17"/>
      <c r="BB42" s="17"/>
      <c r="BC42" s="20">
        <v>77</v>
      </c>
      <c r="BD42" s="21">
        <f>11.2+11.4-6.4</f>
        <v>16.200000000000003</v>
      </c>
      <c r="BE42" s="20">
        <f>376.535+10.109</f>
        <v>386.64400000000001</v>
      </c>
      <c r="BF42" s="20">
        <v>38</v>
      </c>
      <c r="BG42" s="17"/>
      <c r="BH42" s="17"/>
      <c r="BI42" s="17"/>
      <c r="BJ42" s="17"/>
      <c r="BK42" s="17"/>
      <c r="BL42" s="17"/>
      <c r="BM42" s="20">
        <f>319.654+13.429</f>
        <v>333.08299999999997</v>
      </c>
      <c r="BN42" s="20">
        <v>85</v>
      </c>
      <c r="BO42" s="17"/>
      <c r="BP42" s="17"/>
      <c r="BQ42" s="17"/>
      <c r="BR42" s="17"/>
      <c r="BS42" s="17">
        <f>122</f>
        <v>122</v>
      </c>
      <c r="BT42" s="17">
        <v>18.7</v>
      </c>
      <c r="BU42" s="20">
        <f>12+30.5</f>
        <v>42.5</v>
      </c>
      <c r="BV42" s="20">
        <v>11</v>
      </c>
      <c r="BW42" s="17"/>
      <c r="BX42" s="17"/>
      <c r="BY42" s="20"/>
      <c r="BZ42" s="17"/>
      <c r="CA42" s="5"/>
      <c r="CB42" s="5"/>
      <c r="CC42" s="5"/>
      <c r="CD42" s="5"/>
      <c r="CE42" s="5"/>
      <c r="CF42" s="5"/>
      <c r="CG42" s="5"/>
    </row>
    <row r="43" spans="1:85" ht="58.5" hidden="1" customHeight="1" x14ac:dyDescent="0.35">
      <c r="A43" s="13">
        <v>29</v>
      </c>
      <c r="B43" s="30"/>
      <c r="C43" s="13" t="s">
        <v>48</v>
      </c>
      <c r="D43" s="16">
        <v>1154.3910000000001</v>
      </c>
      <c r="E43" s="16">
        <v>0</v>
      </c>
      <c r="F43" s="16">
        <v>0</v>
      </c>
      <c r="G43" s="16">
        <v>192.97118317011063</v>
      </c>
      <c r="H43" s="16">
        <v>136</v>
      </c>
      <c r="I43" s="16">
        <v>0</v>
      </c>
      <c r="J43" s="16">
        <v>0</v>
      </c>
      <c r="K43" s="16">
        <v>0</v>
      </c>
      <c r="L43" s="16">
        <v>0</v>
      </c>
      <c r="M43" s="17"/>
      <c r="N43" s="17"/>
      <c r="O43" s="17">
        <v>96.316906329319892</v>
      </c>
      <c r="P43" s="17">
        <v>202</v>
      </c>
      <c r="Q43" s="17"/>
      <c r="R43" s="17"/>
      <c r="S43" s="17"/>
      <c r="T43" s="17"/>
      <c r="U43" s="2"/>
      <c r="V43" s="2"/>
      <c r="W43" s="2"/>
      <c r="X43" s="2"/>
      <c r="Y43" s="2"/>
      <c r="Z43" s="2"/>
      <c r="AA43" s="2"/>
      <c r="AB43" s="2"/>
      <c r="AC43" s="4" t="e">
        <f t="shared" si="1"/>
        <v>#DIV/0!</v>
      </c>
      <c r="AD43" s="4" t="e">
        <f t="shared" si="1"/>
        <v>#DIV/0!</v>
      </c>
      <c r="AE43" s="4">
        <f t="shared" si="1"/>
        <v>-100</v>
      </c>
      <c r="AF43" s="4">
        <f t="shared" si="1"/>
        <v>-100</v>
      </c>
      <c r="AG43" s="4" t="e">
        <f t="shared" si="1"/>
        <v>#DIV/0!</v>
      </c>
      <c r="AH43" s="4" t="e">
        <f t="shared" si="1"/>
        <v>#DIV/0!</v>
      </c>
      <c r="AI43" s="4" t="e">
        <f t="shared" si="1"/>
        <v>#DIV/0!</v>
      </c>
      <c r="AJ43" s="4" t="e">
        <f t="shared" si="1"/>
        <v>#DIV/0!</v>
      </c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5"/>
      <c r="CB43" s="5"/>
    </row>
    <row r="44" spans="1:85" ht="58.5" hidden="1" customHeight="1" x14ac:dyDescent="0.35">
      <c r="A44" s="13">
        <v>30</v>
      </c>
      <c r="B44" s="30"/>
      <c r="C44" s="13" t="s">
        <v>49</v>
      </c>
      <c r="D44" s="16">
        <v>351.65199999999999</v>
      </c>
      <c r="E44" s="16">
        <v>194.48599999999999</v>
      </c>
      <c r="F44" s="16">
        <v>20.55</v>
      </c>
      <c r="G44" s="16">
        <v>157.19999999999999</v>
      </c>
      <c r="H44" s="16">
        <v>413</v>
      </c>
      <c r="I44" s="16">
        <v>0</v>
      </c>
      <c r="J44" s="16">
        <v>0</v>
      </c>
      <c r="K44" s="16">
        <v>0</v>
      </c>
      <c r="L44" s="16">
        <v>0</v>
      </c>
      <c r="M44" s="17"/>
      <c r="N44" s="17"/>
      <c r="O44" s="17"/>
      <c r="P44" s="17"/>
      <c r="Q44" s="17"/>
      <c r="R44" s="17"/>
      <c r="S44" s="17"/>
      <c r="T44" s="17"/>
      <c r="U44" s="2"/>
      <c r="V44" s="2"/>
      <c r="W44" s="2"/>
      <c r="X44" s="2"/>
      <c r="Y44" s="2"/>
      <c r="Z44" s="2"/>
      <c r="AA44" s="2"/>
      <c r="AB44" s="2"/>
      <c r="AC44" s="4" t="e">
        <f t="shared" si="1"/>
        <v>#DIV/0!</v>
      </c>
      <c r="AD44" s="4" t="e">
        <f t="shared" si="1"/>
        <v>#DIV/0!</v>
      </c>
      <c r="AE44" s="4" t="e">
        <f t="shared" si="1"/>
        <v>#DIV/0!</v>
      </c>
      <c r="AF44" s="4" t="e">
        <f t="shared" si="1"/>
        <v>#DIV/0!</v>
      </c>
      <c r="AG44" s="4" t="e">
        <f t="shared" si="1"/>
        <v>#DIV/0!</v>
      </c>
      <c r="AH44" s="4" t="e">
        <f t="shared" si="1"/>
        <v>#DIV/0!</v>
      </c>
      <c r="AI44" s="4" t="e">
        <f t="shared" si="1"/>
        <v>#DIV/0!</v>
      </c>
      <c r="AJ44" s="4" t="e">
        <f t="shared" si="1"/>
        <v>#DIV/0!</v>
      </c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</row>
    <row r="45" spans="1:85" ht="58.5" hidden="1" customHeight="1" x14ac:dyDescent="0.35">
      <c r="A45" s="13">
        <v>31</v>
      </c>
      <c r="B45" s="30"/>
      <c r="C45" s="13" t="s">
        <v>50</v>
      </c>
      <c r="D45" s="16">
        <v>3.1842999999999999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7"/>
      <c r="N45" s="17"/>
      <c r="O45" s="17"/>
      <c r="P45" s="17"/>
      <c r="Q45" s="17"/>
      <c r="R45" s="17"/>
      <c r="S45" s="17"/>
      <c r="T45" s="17"/>
      <c r="U45" s="2"/>
      <c r="V45" s="2"/>
      <c r="W45" s="2"/>
      <c r="X45" s="2"/>
      <c r="Y45" s="2"/>
      <c r="Z45" s="2"/>
      <c r="AA45" s="2"/>
      <c r="AB45" s="2"/>
      <c r="AC45" s="4" t="e">
        <f t="shared" si="1"/>
        <v>#DIV/0!</v>
      </c>
      <c r="AD45" s="4" t="e">
        <f t="shared" si="1"/>
        <v>#DIV/0!</v>
      </c>
      <c r="AE45" s="4" t="e">
        <f t="shared" si="1"/>
        <v>#DIV/0!</v>
      </c>
      <c r="AF45" s="4" t="e">
        <f t="shared" si="1"/>
        <v>#DIV/0!</v>
      </c>
      <c r="AG45" s="4" t="e">
        <f t="shared" si="1"/>
        <v>#DIV/0!</v>
      </c>
      <c r="AH45" s="4" t="e">
        <f t="shared" si="1"/>
        <v>#DIV/0!</v>
      </c>
      <c r="AI45" s="4" t="e">
        <f t="shared" si="1"/>
        <v>#DIV/0!</v>
      </c>
      <c r="AJ45" s="4" t="e">
        <f t="shared" si="1"/>
        <v>#DIV/0!</v>
      </c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</row>
    <row r="46" spans="1:85" ht="58.5" hidden="1" customHeight="1" x14ac:dyDescent="0.35">
      <c r="A46" s="13">
        <v>32</v>
      </c>
      <c r="B46" s="30"/>
      <c r="C46" s="13" t="s">
        <v>51</v>
      </c>
      <c r="D46" s="16">
        <v>26.354099999999999</v>
      </c>
      <c r="E46" s="16">
        <v>6.6641399999999997</v>
      </c>
      <c r="F46" s="16">
        <v>1.976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7"/>
      <c r="N46" s="17"/>
      <c r="O46" s="17">
        <v>19.690000000000001</v>
      </c>
      <c r="P46" s="17">
        <v>6</v>
      </c>
      <c r="Q46" s="17"/>
      <c r="R46" s="17"/>
      <c r="S46" s="17"/>
      <c r="T46" s="17"/>
      <c r="U46" s="2"/>
      <c r="V46" s="2"/>
      <c r="W46" s="2"/>
      <c r="X46" s="2"/>
      <c r="Y46" s="2"/>
      <c r="Z46" s="2"/>
      <c r="AA46" s="2"/>
      <c r="AB46" s="2"/>
      <c r="AC46" s="4" t="e">
        <f t="shared" si="1"/>
        <v>#DIV/0!</v>
      </c>
      <c r="AD46" s="4" t="e">
        <f t="shared" si="1"/>
        <v>#DIV/0!</v>
      </c>
      <c r="AE46" s="4">
        <f t="shared" si="1"/>
        <v>-100</v>
      </c>
      <c r="AF46" s="4">
        <f t="shared" si="1"/>
        <v>-100</v>
      </c>
      <c r="AG46" s="4" t="e">
        <f t="shared" si="1"/>
        <v>#DIV/0!</v>
      </c>
      <c r="AH46" s="4" t="e">
        <f t="shared" si="1"/>
        <v>#DIV/0!</v>
      </c>
      <c r="AI46" s="4" t="e">
        <f t="shared" si="1"/>
        <v>#DIV/0!</v>
      </c>
      <c r="AJ46" s="4" t="e">
        <f t="shared" si="1"/>
        <v>#DIV/0!</v>
      </c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</row>
    <row r="47" spans="1:85" ht="58.5" hidden="1" customHeight="1" x14ac:dyDescent="0.35">
      <c r="A47" s="13">
        <v>33</v>
      </c>
      <c r="B47" s="30"/>
      <c r="C47" s="13" t="s">
        <v>52</v>
      </c>
      <c r="D47" s="16">
        <v>14.923</v>
      </c>
      <c r="E47" s="16">
        <v>4.2549999999999999</v>
      </c>
      <c r="F47" s="16">
        <v>1.1599999999999999</v>
      </c>
      <c r="G47" s="16">
        <v>10.669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7"/>
      <c r="N47" s="17"/>
      <c r="O47" s="17"/>
      <c r="P47" s="17"/>
      <c r="Q47" s="17"/>
      <c r="R47" s="17"/>
      <c r="S47" s="17"/>
      <c r="T47" s="17"/>
      <c r="U47" s="2"/>
      <c r="V47" s="2"/>
      <c r="W47" s="2"/>
      <c r="X47" s="2"/>
      <c r="Y47" s="2"/>
      <c r="Z47" s="2"/>
      <c r="AA47" s="2"/>
      <c r="AB47" s="2"/>
      <c r="AC47" s="4" t="e">
        <f t="shared" si="1"/>
        <v>#DIV/0!</v>
      </c>
      <c r="AD47" s="4" t="e">
        <f t="shared" si="1"/>
        <v>#DIV/0!</v>
      </c>
      <c r="AE47" s="4" t="e">
        <f t="shared" si="1"/>
        <v>#DIV/0!</v>
      </c>
      <c r="AF47" s="4" t="e">
        <f t="shared" si="1"/>
        <v>#DIV/0!</v>
      </c>
      <c r="AG47" s="4" t="e">
        <f t="shared" si="1"/>
        <v>#DIV/0!</v>
      </c>
      <c r="AH47" s="4" t="e">
        <f t="shared" si="1"/>
        <v>#DIV/0!</v>
      </c>
      <c r="AI47" s="4" t="e">
        <f t="shared" si="1"/>
        <v>#DIV/0!</v>
      </c>
      <c r="AJ47" s="4" t="e">
        <f t="shared" si="1"/>
        <v>#DIV/0!</v>
      </c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</row>
    <row r="48" spans="1:85" ht="58.5" hidden="1" customHeight="1" x14ac:dyDescent="0.35">
      <c r="A48" s="13">
        <v>34</v>
      </c>
      <c r="B48" s="27" t="s">
        <v>53</v>
      </c>
      <c r="C48" s="13" t="s">
        <v>54</v>
      </c>
      <c r="D48" s="16">
        <v>1682.3690000000001</v>
      </c>
      <c r="E48" s="16">
        <v>60.45</v>
      </c>
      <c r="F48" s="16">
        <v>7.8</v>
      </c>
      <c r="G48" s="16">
        <v>56.2</v>
      </c>
      <c r="H48" s="16">
        <v>1</v>
      </c>
      <c r="I48" s="16">
        <v>81.99</v>
      </c>
      <c r="J48" s="16">
        <v>15.89</v>
      </c>
      <c r="K48" s="16">
        <v>0</v>
      </c>
      <c r="L48" s="16">
        <v>0</v>
      </c>
      <c r="M48" s="17">
        <v>60.45</v>
      </c>
      <c r="N48" s="17">
        <v>7.8</v>
      </c>
      <c r="O48" s="17">
        <v>56.195</v>
      </c>
      <c r="P48" s="17">
        <v>1</v>
      </c>
      <c r="Q48" s="17">
        <v>170.51</v>
      </c>
      <c r="R48" s="17">
        <v>19.2</v>
      </c>
      <c r="S48" s="17"/>
      <c r="T48" s="17"/>
      <c r="U48" s="2"/>
      <c r="V48" s="2"/>
      <c r="W48" s="2"/>
      <c r="X48" s="2"/>
      <c r="Y48" s="2"/>
      <c r="Z48" s="2"/>
      <c r="AA48" s="2"/>
      <c r="AB48" s="2"/>
      <c r="AC48" s="4">
        <f t="shared" si="1"/>
        <v>-100</v>
      </c>
      <c r="AD48" s="4">
        <f t="shared" si="1"/>
        <v>-100</v>
      </c>
      <c r="AE48" s="4">
        <f t="shared" si="1"/>
        <v>-100</v>
      </c>
      <c r="AF48" s="4">
        <f t="shared" si="1"/>
        <v>-100</v>
      </c>
      <c r="AG48" s="4">
        <f t="shared" si="1"/>
        <v>-100</v>
      </c>
      <c r="AH48" s="4">
        <f t="shared" si="1"/>
        <v>-100</v>
      </c>
      <c r="AI48" s="4" t="e">
        <f t="shared" si="1"/>
        <v>#DIV/0!</v>
      </c>
      <c r="AJ48" s="4" t="e">
        <f t="shared" si="1"/>
        <v>#DIV/0!</v>
      </c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</row>
    <row r="49" spans="1:78" ht="58.5" hidden="1" customHeight="1" x14ac:dyDescent="0.35">
      <c r="A49" s="13"/>
      <c r="B49" s="29"/>
      <c r="C49" s="13" t="s">
        <v>72</v>
      </c>
      <c r="D49" s="16"/>
      <c r="E49" s="16"/>
      <c r="F49" s="16"/>
      <c r="G49" s="16"/>
      <c r="H49" s="16"/>
      <c r="I49" s="16"/>
      <c r="J49" s="16"/>
      <c r="K49" s="16"/>
      <c r="L49" s="16"/>
      <c r="M49" s="17"/>
      <c r="N49" s="17"/>
      <c r="O49" s="17"/>
      <c r="P49" s="17"/>
      <c r="Q49" s="17"/>
      <c r="R49" s="17"/>
      <c r="S49" s="17"/>
      <c r="T49" s="17"/>
      <c r="U49" s="2"/>
      <c r="V49" s="2"/>
      <c r="W49" s="2"/>
      <c r="X49" s="2"/>
      <c r="Y49" s="2"/>
      <c r="Z49" s="2"/>
      <c r="AA49" s="2"/>
      <c r="AB49" s="2"/>
      <c r="AC49" s="4" t="e">
        <f t="shared" si="1"/>
        <v>#DIV/0!</v>
      </c>
      <c r="AD49" s="4" t="e">
        <f t="shared" si="1"/>
        <v>#DIV/0!</v>
      </c>
      <c r="AE49" s="4" t="e">
        <f t="shared" si="1"/>
        <v>#DIV/0!</v>
      </c>
      <c r="AF49" s="4" t="e">
        <f t="shared" si="1"/>
        <v>#DIV/0!</v>
      </c>
      <c r="AG49" s="4" t="e">
        <f t="shared" si="1"/>
        <v>#DIV/0!</v>
      </c>
      <c r="AH49" s="4" t="e">
        <f t="shared" si="1"/>
        <v>#DIV/0!</v>
      </c>
      <c r="AI49" s="4" t="e">
        <f t="shared" si="1"/>
        <v>#DIV/0!</v>
      </c>
      <c r="AJ49" s="4" t="e">
        <f t="shared" si="1"/>
        <v>#DIV/0!</v>
      </c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</row>
    <row r="50" spans="1:78" ht="58.5" hidden="1" customHeight="1" x14ac:dyDescent="0.35">
      <c r="A50" s="13">
        <v>35</v>
      </c>
      <c r="B50" s="30" t="s">
        <v>58</v>
      </c>
      <c r="C50" s="13" t="s">
        <v>55</v>
      </c>
      <c r="D50" s="16">
        <v>84.427999999999997</v>
      </c>
      <c r="E50" s="16">
        <v>42.24</v>
      </c>
      <c r="F50" s="16">
        <v>3.0599999999999996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7">
        <v>7.04</v>
      </c>
      <c r="N50" s="17">
        <v>0.51</v>
      </c>
      <c r="O50" s="17"/>
      <c r="P50" s="17"/>
      <c r="Q50" s="17"/>
      <c r="R50" s="17"/>
      <c r="S50" s="17"/>
      <c r="T50" s="17"/>
      <c r="U50" s="2"/>
      <c r="V50" s="2"/>
      <c r="W50" s="2"/>
      <c r="X50" s="2"/>
      <c r="Y50" s="2"/>
      <c r="Z50" s="2"/>
      <c r="AA50" s="2"/>
      <c r="AB50" s="2"/>
      <c r="AC50" s="4">
        <f t="shared" si="1"/>
        <v>-100</v>
      </c>
      <c r="AD50" s="4">
        <f t="shared" si="1"/>
        <v>-100</v>
      </c>
      <c r="AE50" s="4" t="e">
        <f t="shared" si="1"/>
        <v>#DIV/0!</v>
      </c>
      <c r="AF50" s="4" t="e">
        <f t="shared" si="1"/>
        <v>#DIV/0!</v>
      </c>
      <c r="AG50" s="4" t="e">
        <f t="shared" si="1"/>
        <v>#DIV/0!</v>
      </c>
      <c r="AH50" s="4" t="e">
        <f t="shared" si="1"/>
        <v>#DIV/0!</v>
      </c>
      <c r="AI50" s="4" t="e">
        <f t="shared" si="1"/>
        <v>#DIV/0!</v>
      </c>
      <c r="AJ50" s="4" t="e">
        <f t="shared" si="1"/>
        <v>#DIV/0!</v>
      </c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</row>
    <row r="51" spans="1:78" ht="58.5" hidden="1" customHeight="1" x14ac:dyDescent="0.35">
      <c r="A51" s="13">
        <v>36</v>
      </c>
      <c r="B51" s="30"/>
      <c r="C51" s="13" t="s">
        <v>56</v>
      </c>
      <c r="D51" s="16">
        <v>4192</v>
      </c>
      <c r="E51" s="16">
        <v>2840</v>
      </c>
      <c r="F51" s="16">
        <v>237.4</v>
      </c>
      <c r="G51" s="16">
        <v>2064</v>
      </c>
      <c r="H51" s="16">
        <v>124</v>
      </c>
      <c r="I51" s="16">
        <v>0</v>
      </c>
      <c r="J51" s="16">
        <v>0</v>
      </c>
      <c r="K51" s="16">
        <v>0</v>
      </c>
      <c r="L51" s="16">
        <v>0</v>
      </c>
      <c r="M51" s="17"/>
      <c r="N51" s="17"/>
      <c r="O51" s="17"/>
      <c r="P51" s="17"/>
      <c r="Q51" s="17"/>
      <c r="R51" s="17"/>
      <c r="S51" s="17"/>
      <c r="T51" s="17"/>
      <c r="U51" s="2"/>
      <c r="V51" s="2"/>
      <c r="W51" s="2"/>
      <c r="X51" s="2"/>
      <c r="Y51" s="2"/>
      <c r="Z51" s="2"/>
      <c r="AA51" s="2"/>
      <c r="AB51" s="2"/>
      <c r="AC51" s="4" t="e">
        <f t="shared" si="1"/>
        <v>#DIV/0!</v>
      </c>
      <c r="AD51" s="4" t="e">
        <f t="shared" si="1"/>
        <v>#DIV/0!</v>
      </c>
      <c r="AE51" s="4" t="e">
        <f t="shared" si="1"/>
        <v>#DIV/0!</v>
      </c>
      <c r="AF51" s="4" t="e">
        <f t="shared" si="1"/>
        <v>#DIV/0!</v>
      </c>
      <c r="AG51" s="4" t="e">
        <f t="shared" si="1"/>
        <v>#DIV/0!</v>
      </c>
      <c r="AH51" s="4" t="e">
        <f t="shared" si="1"/>
        <v>#DIV/0!</v>
      </c>
      <c r="AI51" s="4" t="e">
        <f t="shared" si="1"/>
        <v>#DIV/0!</v>
      </c>
      <c r="AJ51" s="4" t="e">
        <f t="shared" si="1"/>
        <v>#DIV/0!</v>
      </c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</row>
    <row r="52" spans="1:78" ht="58.5" hidden="1" customHeight="1" x14ac:dyDescent="0.35">
      <c r="A52" s="13">
        <v>37</v>
      </c>
      <c r="B52" s="30"/>
      <c r="C52" s="13" t="s">
        <v>57</v>
      </c>
      <c r="D52" s="16">
        <v>22.318000000000001</v>
      </c>
      <c r="E52" s="16">
        <v>0</v>
      </c>
      <c r="F52" s="16">
        <v>0</v>
      </c>
      <c r="G52" s="16">
        <v>22.318000000000001</v>
      </c>
      <c r="H52" s="16">
        <v>402</v>
      </c>
      <c r="I52" s="16">
        <v>0</v>
      </c>
      <c r="J52" s="16">
        <v>0</v>
      </c>
      <c r="K52" s="16">
        <v>0</v>
      </c>
      <c r="L52" s="16">
        <v>0</v>
      </c>
      <c r="M52" s="17"/>
      <c r="N52" s="17"/>
      <c r="O52" s="17"/>
      <c r="P52" s="17"/>
      <c r="Q52" s="17"/>
      <c r="R52" s="17"/>
      <c r="S52" s="17"/>
      <c r="T52" s="17"/>
      <c r="U52" s="2"/>
      <c r="V52" s="2"/>
      <c r="W52" s="2"/>
      <c r="X52" s="2"/>
      <c r="Y52" s="2"/>
      <c r="Z52" s="2"/>
      <c r="AA52" s="2"/>
      <c r="AB52" s="2"/>
      <c r="AC52" s="4" t="e">
        <f t="shared" si="1"/>
        <v>#DIV/0!</v>
      </c>
      <c r="AD52" s="4" t="e">
        <f t="shared" si="1"/>
        <v>#DIV/0!</v>
      </c>
      <c r="AE52" s="4" t="e">
        <f t="shared" si="1"/>
        <v>#DIV/0!</v>
      </c>
      <c r="AF52" s="4" t="e">
        <f t="shared" si="1"/>
        <v>#DIV/0!</v>
      </c>
      <c r="AG52" s="4" t="e">
        <f t="shared" si="1"/>
        <v>#DIV/0!</v>
      </c>
      <c r="AH52" s="4" t="e">
        <f t="shared" si="1"/>
        <v>#DIV/0!</v>
      </c>
      <c r="AI52" s="4" t="e">
        <f t="shared" si="1"/>
        <v>#DIV/0!</v>
      </c>
      <c r="AJ52" s="4" t="e">
        <f t="shared" si="1"/>
        <v>#DIV/0!</v>
      </c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</row>
    <row r="53" spans="1:78" ht="84.75" hidden="1" customHeight="1" x14ac:dyDescent="0.35">
      <c r="A53" s="13">
        <v>38</v>
      </c>
      <c r="B53" s="27" t="s">
        <v>59</v>
      </c>
      <c r="C53" s="13" t="s">
        <v>60</v>
      </c>
      <c r="D53" s="16">
        <v>3889.88</v>
      </c>
      <c r="E53" s="16">
        <v>1.2</v>
      </c>
      <c r="F53" s="16">
        <v>0</v>
      </c>
      <c r="G53" s="16">
        <v>246.20999999999998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7">
        <v>38.1</v>
      </c>
      <c r="N53" s="17">
        <v>0.5</v>
      </c>
      <c r="O53" s="17">
        <v>408.46800000000002</v>
      </c>
      <c r="P53" s="17">
        <v>23</v>
      </c>
      <c r="Q53" s="17"/>
      <c r="R53" s="17"/>
      <c r="S53" s="17"/>
      <c r="T53" s="17"/>
      <c r="U53" s="2"/>
      <c r="V53" s="2"/>
      <c r="W53" s="2"/>
      <c r="X53" s="2"/>
      <c r="Y53" s="2"/>
      <c r="Z53" s="2"/>
      <c r="AA53" s="2"/>
      <c r="AB53" s="2"/>
      <c r="AC53" s="4">
        <f t="shared" si="1"/>
        <v>-100</v>
      </c>
      <c r="AD53" s="4">
        <f t="shared" si="1"/>
        <v>-100</v>
      </c>
      <c r="AE53" s="4">
        <f t="shared" si="1"/>
        <v>-100</v>
      </c>
      <c r="AF53" s="4">
        <f t="shared" si="1"/>
        <v>-100</v>
      </c>
      <c r="AG53" s="4" t="e">
        <f t="shared" si="1"/>
        <v>#DIV/0!</v>
      </c>
      <c r="AH53" s="4" t="e">
        <f t="shared" si="1"/>
        <v>#DIV/0!</v>
      </c>
      <c r="AI53" s="4" t="e">
        <f t="shared" si="1"/>
        <v>#DIV/0!</v>
      </c>
      <c r="AJ53" s="4" t="e">
        <f t="shared" si="1"/>
        <v>#DIV/0!</v>
      </c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</row>
    <row r="54" spans="1:78" ht="58.5" hidden="1" customHeight="1" x14ac:dyDescent="0.35">
      <c r="A54" s="13">
        <v>39</v>
      </c>
      <c r="B54" s="28"/>
      <c r="C54" s="13" t="s">
        <v>61</v>
      </c>
      <c r="D54" s="16">
        <v>209.74700000000001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7"/>
      <c r="N54" s="17"/>
      <c r="O54" s="17"/>
      <c r="P54" s="17"/>
      <c r="Q54" s="17"/>
      <c r="R54" s="17"/>
      <c r="S54" s="17"/>
      <c r="T54" s="17"/>
      <c r="U54" s="2"/>
      <c r="V54" s="2"/>
      <c r="W54" s="2"/>
      <c r="X54" s="2"/>
      <c r="Y54" s="2"/>
      <c r="Z54" s="2"/>
      <c r="AA54" s="2"/>
      <c r="AB54" s="2"/>
      <c r="AC54" s="4" t="e">
        <f t="shared" si="1"/>
        <v>#DIV/0!</v>
      </c>
      <c r="AD54" s="4" t="e">
        <f t="shared" si="1"/>
        <v>#DIV/0!</v>
      </c>
      <c r="AE54" s="4" t="e">
        <f t="shared" si="1"/>
        <v>#DIV/0!</v>
      </c>
      <c r="AF54" s="4" t="e">
        <f t="shared" si="1"/>
        <v>#DIV/0!</v>
      </c>
      <c r="AG54" s="4" t="e">
        <f t="shared" si="1"/>
        <v>#DIV/0!</v>
      </c>
      <c r="AH54" s="4" t="e">
        <f t="shared" si="1"/>
        <v>#DIV/0!</v>
      </c>
      <c r="AI54" s="4" t="e">
        <f t="shared" si="1"/>
        <v>#DIV/0!</v>
      </c>
      <c r="AJ54" s="4" t="e">
        <f t="shared" si="1"/>
        <v>#DIV/0!</v>
      </c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</row>
    <row r="55" spans="1:78" ht="58.5" hidden="1" customHeight="1" x14ac:dyDescent="0.35">
      <c r="A55" s="13">
        <v>40</v>
      </c>
      <c r="B55" s="28"/>
      <c r="C55" s="13" t="s">
        <v>62</v>
      </c>
      <c r="D55" s="16">
        <v>247.18100000000001</v>
      </c>
      <c r="E55" s="16">
        <v>0</v>
      </c>
      <c r="F55" s="16">
        <v>0</v>
      </c>
      <c r="G55" s="16">
        <v>18.674999999999997</v>
      </c>
      <c r="H55" s="16">
        <v>15</v>
      </c>
      <c r="I55" s="16">
        <v>0</v>
      </c>
      <c r="J55" s="16">
        <v>0</v>
      </c>
      <c r="K55" s="16">
        <v>0</v>
      </c>
      <c r="L55" s="16">
        <v>0</v>
      </c>
      <c r="M55" s="17"/>
      <c r="N55" s="17"/>
      <c r="O55" s="17">
        <v>156.20500000000001</v>
      </c>
      <c r="P55" s="17">
        <v>6</v>
      </c>
      <c r="Q55" s="17"/>
      <c r="R55" s="17"/>
      <c r="S55" s="17"/>
      <c r="T55" s="17"/>
      <c r="U55" s="2"/>
      <c r="V55" s="2"/>
      <c r="W55" s="2"/>
      <c r="X55" s="2"/>
      <c r="Y55" s="2"/>
      <c r="Z55" s="2"/>
      <c r="AA55" s="2"/>
      <c r="AB55" s="2"/>
      <c r="AC55" s="4" t="e">
        <f t="shared" si="1"/>
        <v>#DIV/0!</v>
      </c>
      <c r="AD55" s="4" t="e">
        <f t="shared" si="1"/>
        <v>#DIV/0!</v>
      </c>
      <c r="AE55" s="4">
        <f t="shared" si="1"/>
        <v>-100</v>
      </c>
      <c r="AF55" s="4">
        <f t="shared" si="1"/>
        <v>-100</v>
      </c>
      <c r="AG55" s="4" t="e">
        <f t="shared" si="1"/>
        <v>#DIV/0!</v>
      </c>
      <c r="AH55" s="4" t="e">
        <f t="shared" si="1"/>
        <v>#DIV/0!</v>
      </c>
      <c r="AI55" s="4" t="e">
        <f t="shared" si="1"/>
        <v>#DIV/0!</v>
      </c>
      <c r="AJ55" s="4" t="e">
        <f t="shared" si="1"/>
        <v>#DIV/0!</v>
      </c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</row>
    <row r="56" spans="1:78" ht="58.5" hidden="1" customHeight="1" x14ac:dyDescent="0.35">
      <c r="A56" s="13">
        <v>41</v>
      </c>
      <c r="B56" s="28"/>
      <c r="C56" s="13" t="s">
        <v>63</v>
      </c>
      <c r="D56" s="16">
        <v>2.6480000000000001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7"/>
      <c r="N56" s="17"/>
      <c r="O56" s="17"/>
      <c r="P56" s="17"/>
      <c r="Q56" s="17"/>
      <c r="R56" s="17"/>
      <c r="S56" s="17"/>
      <c r="T56" s="17"/>
      <c r="U56" s="2"/>
      <c r="V56" s="2"/>
      <c r="W56" s="2"/>
      <c r="X56" s="2"/>
      <c r="Y56" s="2"/>
      <c r="Z56" s="2"/>
      <c r="AA56" s="2"/>
      <c r="AB56" s="2"/>
      <c r="AC56" s="4" t="e">
        <f t="shared" si="1"/>
        <v>#DIV/0!</v>
      </c>
      <c r="AD56" s="4" t="e">
        <f t="shared" si="1"/>
        <v>#DIV/0!</v>
      </c>
      <c r="AE56" s="4" t="e">
        <f t="shared" si="1"/>
        <v>#DIV/0!</v>
      </c>
      <c r="AF56" s="4" t="e">
        <f t="shared" si="1"/>
        <v>#DIV/0!</v>
      </c>
      <c r="AG56" s="4" t="e">
        <f t="shared" si="1"/>
        <v>#DIV/0!</v>
      </c>
      <c r="AH56" s="4" t="e">
        <f t="shared" si="1"/>
        <v>#DIV/0!</v>
      </c>
      <c r="AI56" s="4" t="e">
        <f t="shared" si="1"/>
        <v>#DIV/0!</v>
      </c>
      <c r="AJ56" s="4" t="e">
        <f t="shared" si="1"/>
        <v>#DIV/0!</v>
      </c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</row>
    <row r="57" spans="1:78" ht="58.5" hidden="1" customHeight="1" x14ac:dyDescent="0.35">
      <c r="A57" s="13"/>
      <c r="B57" s="29"/>
      <c r="C57" s="13" t="s">
        <v>72</v>
      </c>
      <c r="D57" s="16"/>
      <c r="E57" s="16"/>
      <c r="F57" s="16"/>
      <c r="G57" s="16"/>
      <c r="H57" s="16"/>
      <c r="I57" s="16"/>
      <c r="J57" s="16"/>
      <c r="K57" s="16"/>
      <c r="L57" s="16"/>
      <c r="M57" s="17"/>
      <c r="N57" s="17"/>
      <c r="O57" s="17"/>
      <c r="P57" s="17"/>
      <c r="Q57" s="17"/>
      <c r="R57" s="17"/>
      <c r="S57" s="17"/>
      <c r="T57" s="17"/>
      <c r="U57" s="2"/>
      <c r="V57" s="2"/>
      <c r="W57" s="2"/>
      <c r="X57" s="2"/>
      <c r="Y57" s="2"/>
      <c r="Z57" s="2"/>
      <c r="AA57" s="2"/>
      <c r="AB57" s="2"/>
      <c r="AC57" s="4" t="e">
        <f t="shared" si="1"/>
        <v>#DIV/0!</v>
      </c>
      <c r="AD57" s="4" t="e">
        <f t="shared" si="1"/>
        <v>#DIV/0!</v>
      </c>
      <c r="AE57" s="4" t="e">
        <f t="shared" si="1"/>
        <v>#DIV/0!</v>
      </c>
      <c r="AF57" s="4" t="e">
        <f t="shared" ref="AF57:AJ62" si="2">X57/P57*100-100</f>
        <v>#DIV/0!</v>
      </c>
      <c r="AG57" s="4" t="e">
        <f t="shared" si="2"/>
        <v>#DIV/0!</v>
      </c>
      <c r="AH57" s="4" t="e">
        <f t="shared" si="2"/>
        <v>#DIV/0!</v>
      </c>
      <c r="AI57" s="4" t="e">
        <f t="shared" si="2"/>
        <v>#DIV/0!</v>
      </c>
      <c r="AJ57" s="4" t="e">
        <f t="shared" si="2"/>
        <v>#DIV/0!</v>
      </c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</row>
    <row r="58" spans="1:78" ht="58.5" hidden="1" customHeight="1" x14ac:dyDescent="0.35">
      <c r="A58" s="13">
        <v>42</v>
      </c>
      <c r="B58" s="13" t="s">
        <v>64</v>
      </c>
      <c r="C58" s="13" t="s">
        <v>65</v>
      </c>
      <c r="D58" s="16">
        <v>2821.951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7"/>
      <c r="N58" s="17"/>
      <c r="O58" s="17"/>
      <c r="P58" s="17"/>
      <c r="Q58" s="17"/>
      <c r="R58" s="17"/>
      <c r="S58" s="17"/>
      <c r="T58" s="17"/>
      <c r="U58" s="2"/>
      <c r="V58" s="2"/>
      <c r="W58" s="2"/>
      <c r="X58" s="2"/>
      <c r="Y58" s="2"/>
      <c r="Z58" s="2"/>
      <c r="AA58" s="2"/>
      <c r="AB58" s="2"/>
      <c r="AC58" s="4" t="e">
        <f t="shared" ref="AC58:AE62" si="3">U58/M58*100-100</f>
        <v>#DIV/0!</v>
      </c>
      <c r="AD58" s="4" t="e">
        <f t="shared" si="3"/>
        <v>#DIV/0!</v>
      </c>
      <c r="AE58" s="4" t="e">
        <f t="shared" si="3"/>
        <v>#DIV/0!</v>
      </c>
      <c r="AF58" s="4" t="e">
        <f t="shared" si="2"/>
        <v>#DIV/0!</v>
      </c>
      <c r="AG58" s="4" t="e">
        <f t="shared" si="2"/>
        <v>#DIV/0!</v>
      </c>
      <c r="AH58" s="4" t="e">
        <f t="shared" si="2"/>
        <v>#DIV/0!</v>
      </c>
      <c r="AI58" s="4" t="e">
        <f t="shared" si="2"/>
        <v>#DIV/0!</v>
      </c>
      <c r="AJ58" s="4" t="e">
        <f t="shared" si="2"/>
        <v>#DIV/0!</v>
      </c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</row>
    <row r="59" spans="1:78" ht="58.5" hidden="1" customHeight="1" x14ac:dyDescent="0.35">
      <c r="A59" s="13">
        <v>43</v>
      </c>
      <c r="B59" s="27" t="s">
        <v>76</v>
      </c>
      <c r="C59" s="13" t="s">
        <v>66</v>
      </c>
      <c r="D59" s="16">
        <v>3001.799</v>
      </c>
      <c r="E59" s="16">
        <v>10.02</v>
      </c>
      <c r="F59" s="16">
        <v>0</v>
      </c>
      <c r="G59" s="16">
        <v>4.08</v>
      </c>
      <c r="H59" s="16">
        <v>438</v>
      </c>
      <c r="I59" s="16">
        <v>0</v>
      </c>
      <c r="J59" s="16">
        <v>0</v>
      </c>
      <c r="K59" s="16">
        <v>0</v>
      </c>
      <c r="L59" s="16">
        <v>0</v>
      </c>
      <c r="M59" s="17">
        <v>33.89</v>
      </c>
      <c r="N59" s="17"/>
      <c r="O59" s="17">
        <v>64.180000000000007</v>
      </c>
      <c r="P59" s="17">
        <v>34</v>
      </c>
      <c r="Q59" s="17"/>
      <c r="R59" s="17"/>
      <c r="S59" s="17"/>
      <c r="T59" s="17"/>
      <c r="U59" s="2"/>
      <c r="V59" s="2"/>
      <c r="W59" s="2"/>
      <c r="X59" s="2"/>
      <c r="Y59" s="2"/>
      <c r="Z59" s="2"/>
      <c r="AA59" s="2"/>
      <c r="AB59" s="2"/>
      <c r="AC59" s="4">
        <f t="shared" si="3"/>
        <v>-100</v>
      </c>
      <c r="AD59" s="4" t="e">
        <f t="shared" si="3"/>
        <v>#DIV/0!</v>
      </c>
      <c r="AE59" s="4">
        <f t="shared" si="3"/>
        <v>-100</v>
      </c>
      <c r="AF59" s="4">
        <f t="shared" si="2"/>
        <v>-100</v>
      </c>
      <c r="AG59" s="4" t="e">
        <f t="shared" si="2"/>
        <v>#DIV/0!</v>
      </c>
      <c r="AH59" s="4" t="e">
        <f t="shared" si="2"/>
        <v>#DIV/0!</v>
      </c>
      <c r="AI59" s="4" t="e">
        <f t="shared" si="2"/>
        <v>#DIV/0!</v>
      </c>
      <c r="AJ59" s="4" t="e">
        <f t="shared" si="2"/>
        <v>#DIV/0!</v>
      </c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</row>
    <row r="60" spans="1:78" ht="58.5" hidden="1" customHeight="1" x14ac:dyDescent="0.35">
      <c r="A60" s="13"/>
      <c r="B60" s="29"/>
      <c r="C60" s="13" t="s">
        <v>72</v>
      </c>
      <c r="D60" s="16"/>
      <c r="E60" s="16"/>
      <c r="F60" s="16"/>
      <c r="G60" s="16"/>
      <c r="H60" s="16"/>
      <c r="I60" s="16"/>
      <c r="J60" s="16"/>
      <c r="K60" s="16"/>
      <c r="L60" s="16"/>
      <c r="M60" s="17"/>
      <c r="N60" s="17"/>
      <c r="O60" s="17"/>
      <c r="P60" s="17"/>
      <c r="Q60" s="17"/>
      <c r="R60" s="17"/>
      <c r="S60" s="17"/>
      <c r="T60" s="17"/>
      <c r="U60" s="2"/>
      <c r="V60" s="2"/>
      <c r="W60" s="2"/>
      <c r="X60" s="2"/>
      <c r="Y60" s="2"/>
      <c r="Z60" s="2"/>
      <c r="AA60" s="2"/>
      <c r="AB60" s="2"/>
      <c r="AC60" s="4" t="e">
        <f t="shared" si="3"/>
        <v>#DIV/0!</v>
      </c>
      <c r="AD60" s="4" t="e">
        <f t="shared" si="3"/>
        <v>#DIV/0!</v>
      </c>
      <c r="AE60" s="4" t="e">
        <f t="shared" si="3"/>
        <v>#DIV/0!</v>
      </c>
      <c r="AF60" s="4" t="e">
        <f t="shared" si="2"/>
        <v>#DIV/0!</v>
      </c>
      <c r="AG60" s="4" t="e">
        <f t="shared" si="2"/>
        <v>#DIV/0!</v>
      </c>
      <c r="AH60" s="4" t="e">
        <f t="shared" si="2"/>
        <v>#DIV/0!</v>
      </c>
      <c r="AI60" s="4" t="e">
        <f t="shared" si="2"/>
        <v>#DIV/0!</v>
      </c>
      <c r="AJ60" s="4" t="e">
        <f t="shared" si="2"/>
        <v>#DIV/0!</v>
      </c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</row>
    <row r="61" spans="1:78" ht="58.5" hidden="1" customHeight="1" x14ac:dyDescent="0.35">
      <c r="A61" s="13">
        <v>44</v>
      </c>
      <c r="B61" s="30" t="s">
        <v>67</v>
      </c>
      <c r="C61" s="13" t="s">
        <v>68</v>
      </c>
      <c r="D61" s="14">
        <v>364.89</v>
      </c>
      <c r="E61" s="14"/>
      <c r="F61" s="14"/>
      <c r="G61" s="14">
        <v>31.961950000000002</v>
      </c>
      <c r="H61" s="14"/>
      <c r="I61" s="14"/>
      <c r="J61" s="14"/>
      <c r="K61" s="14"/>
      <c r="L61" s="14"/>
      <c r="M61" s="17"/>
      <c r="N61" s="17"/>
      <c r="O61" s="17"/>
      <c r="P61" s="17"/>
      <c r="Q61" s="17"/>
      <c r="R61" s="17"/>
      <c r="S61" s="17"/>
      <c r="T61" s="17"/>
      <c r="U61" s="2"/>
      <c r="V61" s="2"/>
      <c r="W61" s="2"/>
      <c r="X61" s="2"/>
      <c r="Y61" s="2"/>
      <c r="Z61" s="2"/>
      <c r="AA61" s="2"/>
      <c r="AB61" s="2"/>
      <c r="AC61" s="4" t="e">
        <f t="shared" si="3"/>
        <v>#DIV/0!</v>
      </c>
      <c r="AD61" s="4" t="e">
        <f t="shared" si="3"/>
        <v>#DIV/0!</v>
      </c>
      <c r="AE61" s="4" t="e">
        <f t="shared" si="3"/>
        <v>#DIV/0!</v>
      </c>
      <c r="AF61" s="4" t="e">
        <f t="shared" si="2"/>
        <v>#DIV/0!</v>
      </c>
      <c r="AG61" s="4" t="e">
        <f t="shared" si="2"/>
        <v>#DIV/0!</v>
      </c>
      <c r="AH61" s="4" t="e">
        <f t="shared" si="2"/>
        <v>#DIV/0!</v>
      </c>
      <c r="AI61" s="4" t="e">
        <f t="shared" si="2"/>
        <v>#DIV/0!</v>
      </c>
      <c r="AJ61" s="4" t="e">
        <f t="shared" si="2"/>
        <v>#DIV/0!</v>
      </c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</row>
    <row r="62" spans="1:78" ht="58.5" hidden="1" customHeight="1" x14ac:dyDescent="0.35">
      <c r="A62" s="13">
        <v>45</v>
      </c>
      <c r="B62" s="30"/>
      <c r="C62" s="13" t="s">
        <v>69</v>
      </c>
      <c r="D62" s="14">
        <v>8093.7</v>
      </c>
      <c r="E62" s="14">
        <v>656.55700000000002</v>
      </c>
      <c r="F62" s="14">
        <v>97.286000000000001</v>
      </c>
      <c r="G62" s="14">
        <v>968.46299999999997</v>
      </c>
      <c r="H62" s="14">
        <v>98</v>
      </c>
      <c r="I62" s="14">
        <v>0</v>
      </c>
      <c r="J62" s="14">
        <v>0</v>
      </c>
      <c r="K62" s="14">
        <v>0</v>
      </c>
      <c r="L62" s="14">
        <v>0</v>
      </c>
      <c r="M62" s="17">
        <v>407.6</v>
      </c>
      <c r="N62" s="17">
        <v>52</v>
      </c>
      <c r="O62" s="17">
        <v>3469.3</v>
      </c>
      <c r="P62" s="17">
        <v>15</v>
      </c>
      <c r="Q62" s="17"/>
      <c r="R62" s="17"/>
      <c r="S62" s="17"/>
      <c r="T62" s="17"/>
      <c r="U62" s="2"/>
      <c r="V62" s="2"/>
      <c r="W62" s="2"/>
      <c r="X62" s="2"/>
      <c r="Y62" s="2"/>
      <c r="Z62" s="2"/>
      <c r="AA62" s="2"/>
      <c r="AB62" s="2"/>
      <c r="AC62" s="4">
        <f t="shared" si="3"/>
        <v>-100</v>
      </c>
      <c r="AD62" s="4">
        <f t="shared" si="3"/>
        <v>-100</v>
      </c>
      <c r="AE62" s="4">
        <f t="shared" si="3"/>
        <v>-100</v>
      </c>
      <c r="AF62" s="4">
        <f t="shared" si="2"/>
        <v>-100</v>
      </c>
      <c r="AG62" s="4" t="e">
        <f t="shared" si="2"/>
        <v>#DIV/0!</v>
      </c>
      <c r="AH62" s="4" t="e">
        <f t="shared" si="2"/>
        <v>#DIV/0!</v>
      </c>
      <c r="AI62" s="4" t="e">
        <f t="shared" si="2"/>
        <v>#DIV/0!</v>
      </c>
      <c r="AJ62" s="4" t="e">
        <f t="shared" si="2"/>
        <v>#DIV/0!</v>
      </c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</row>
    <row r="63" spans="1:78" ht="58.5" hidden="1" customHeight="1" x14ac:dyDescent="0.35">
      <c r="A63" s="31" t="s">
        <v>71</v>
      </c>
      <c r="B63" s="31"/>
      <c r="C63" s="31"/>
      <c r="D63" s="22">
        <f>SUM(D9:D62)</f>
        <v>116916.49498752903</v>
      </c>
      <c r="E63" s="22">
        <f t="shared" ref="E63:BP63" si="4">SUM(E9:E62)</f>
        <v>20114.379285801369</v>
      </c>
      <c r="F63" s="22">
        <f t="shared" si="4"/>
        <v>780.22939999999994</v>
      </c>
      <c r="G63" s="22">
        <f t="shared" si="4"/>
        <v>8613.0385642878809</v>
      </c>
      <c r="H63" s="22">
        <f t="shared" si="4"/>
        <v>2279.3199999999997</v>
      </c>
      <c r="I63" s="22">
        <f t="shared" si="4"/>
        <v>252.12085999999999</v>
      </c>
      <c r="J63" s="22">
        <f t="shared" si="4"/>
        <v>35.090000000000003</v>
      </c>
      <c r="K63" s="22">
        <f t="shared" si="4"/>
        <v>0</v>
      </c>
      <c r="L63" s="22">
        <f t="shared" si="4"/>
        <v>0</v>
      </c>
      <c r="M63" s="22">
        <f t="shared" si="4"/>
        <v>3242.4179895777766</v>
      </c>
      <c r="N63" s="22">
        <f t="shared" si="4"/>
        <v>743.37900000000013</v>
      </c>
      <c r="O63" s="22">
        <f t="shared" si="4"/>
        <v>6949.0644047515425</v>
      </c>
      <c r="P63" s="22">
        <f t="shared" si="4"/>
        <v>600.18000000000006</v>
      </c>
      <c r="Q63" s="22">
        <f t="shared" si="4"/>
        <v>170.51</v>
      </c>
      <c r="R63" s="22">
        <f t="shared" si="4"/>
        <v>19.2</v>
      </c>
      <c r="S63" s="22">
        <f t="shared" si="4"/>
        <v>0</v>
      </c>
      <c r="T63" s="22">
        <f t="shared" si="4"/>
        <v>0</v>
      </c>
      <c r="U63" s="22">
        <f t="shared" si="4"/>
        <v>142.458</v>
      </c>
      <c r="V63" s="22">
        <f t="shared" si="4"/>
        <v>4.4000000000000004</v>
      </c>
      <c r="W63" s="22">
        <f t="shared" si="4"/>
        <v>169.73900000000003</v>
      </c>
      <c r="X63" s="22">
        <f t="shared" si="4"/>
        <v>14</v>
      </c>
      <c r="Y63" s="22">
        <f t="shared" si="4"/>
        <v>0</v>
      </c>
      <c r="Z63" s="22">
        <f t="shared" si="4"/>
        <v>0</v>
      </c>
      <c r="AA63" s="22">
        <f t="shared" si="4"/>
        <v>0</v>
      </c>
      <c r="AB63" s="22">
        <f t="shared" si="4"/>
        <v>0</v>
      </c>
      <c r="AC63" s="22" t="e">
        <f t="shared" si="4"/>
        <v>#DIV/0!</v>
      </c>
      <c r="AD63" s="22" t="e">
        <f t="shared" si="4"/>
        <v>#DIV/0!</v>
      </c>
      <c r="AE63" s="22" t="e">
        <f t="shared" si="4"/>
        <v>#DIV/0!</v>
      </c>
      <c r="AF63" s="22" t="e">
        <f t="shared" si="4"/>
        <v>#DIV/0!</v>
      </c>
      <c r="AG63" s="22" t="e">
        <f t="shared" si="4"/>
        <v>#DIV/0!</v>
      </c>
      <c r="AH63" s="22" t="e">
        <f t="shared" si="4"/>
        <v>#DIV/0!</v>
      </c>
      <c r="AI63" s="22" t="e">
        <f t="shared" si="4"/>
        <v>#DIV/0!</v>
      </c>
      <c r="AJ63" s="22" t="e">
        <f t="shared" si="4"/>
        <v>#DIV/0!</v>
      </c>
      <c r="AK63" s="22">
        <f t="shared" si="4"/>
        <v>46</v>
      </c>
      <c r="AL63" s="22">
        <f t="shared" si="4"/>
        <v>8.9</v>
      </c>
      <c r="AM63" s="22">
        <f t="shared" si="4"/>
        <v>95</v>
      </c>
      <c r="AN63" s="22">
        <f t="shared" si="4"/>
        <v>6</v>
      </c>
      <c r="AO63" s="22">
        <f t="shared" si="4"/>
        <v>141</v>
      </c>
      <c r="AP63" s="22"/>
      <c r="AQ63" s="22"/>
      <c r="AR63" s="22"/>
      <c r="AS63" s="22"/>
      <c r="AT63" s="22"/>
      <c r="AU63" s="22">
        <f t="shared" si="4"/>
        <v>42.6</v>
      </c>
      <c r="AV63" s="22">
        <f t="shared" si="4"/>
        <v>7.5</v>
      </c>
      <c r="AW63" s="22">
        <f t="shared" si="4"/>
        <v>74.7</v>
      </c>
      <c r="AX63" s="22">
        <f t="shared" si="4"/>
        <v>25</v>
      </c>
      <c r="AY63" s="22">
        <f t="shared" si="4"/>
        <v>0</v>
      </c>
      <c r="AZ63" s="22">
        <f t="shared" si="4"/>
        <v>0</v>
      </c>
      <c r="BA63" s="22">
        <f t="shared" si="4"/>
        <v>0</v>
      </c>
      <c r="BB63" s="22">
        <f t="shared" si="4"/>
        <v>0</v>
      </c>
      <c r="BC63" s="22">
        <f t="shared" si="4"/>
        <v>77</v>
      </c>
      <c r="BD63" s="22">
        <f t="shared" si="4"/>
        <v>16.200000000000003</v>
      </c>
      <c r="BE63" s="22">
        <f t="shared" si="4"/>
        <v>386.64400000000001</v>
      </c>
      <c r="BF63" s="22">
        <f t="shared" si="4"/>
        <v>38</v>
      </c>
      <c r="BG63" s="22">
        <f t="shared" si="4"/>
        <v>0</v>
      </c>
      <c r="BH63" s="22">
        <f t="shared" si="4"/>
        <v>0</v>
      </c>
      <c r="BI63" s="22">
        <f t="shared" si="4"/>
        <v>0</v>
      </c>
      <c r="BJ63" s="22">
        <f t="shared" si="4"/>
        <v>0</v>
      </c>
      <c r="BK63" s="22">
        <f t="shared" si="4"/>
        <v>0</v>
      </c>
      <c r="BL63" s="22">
        <f t="shared" si="4"/>
        <v>0</v>
      </c>
      <c r="BM63" s="22">
        <f t="shared" si="4"/>
        <v>333.08299999999997</v>
      </c>
      <c r="BN63" s="22">
        <f t="shared" si="4"/>
        <v>85</v>
      </c>
      <c r="BO63" s="22">
        <f t="shared" si="4"/>
        <v>0</v>
      </c>
      <c r="BP63" s="22">
        <f t="shared" si="4"/>
        <v>0</v>
      </c>
      <c r="BQ63" s="22">
        <f t="shared" ref="BQ63:BZ63" si="5">SUM(BQ9:BQ62)</f>
        <v>0</v>
      </c>
      <c r="BR63" s="22">
        <f t="shared" si="5"/>
        <v>0</v>
      </c>
      <c r="BS63" s="22">
        <f t="shared" si="5"/>
        <v>122</v>
      </c>
      <c r="BT63" s="22">
        <f t="shared" si="5"/>
        <v>18.7</v>
      </c>
      <c r="BU63" s="22">
        <f t="shared" si="5"/>
        <v>42.5</v>
      </c>
      <c r="BV63" s="22">
        <f t="shared" si="5"/>
        <v>11</v>
      </c>
      <c r="BW63" s="22">
        <f t="shared" si="5"/>
        <v>0</v>
      </c>
      <c r="BX63" s="22">
        <f t="shared" si="5"/>
        <v>0</v>
      </c>
      <c r="BY63" s="22">
        <f t="shared" si="5"/>
        <v>0</v>
      </c>
      <c r="BZ63" s="22">
        <f t="shared" si="5"/>
        <v>0</v>
      </c>
    </row>
    <row r="64" spans="1:78" x14ac:dyDescent="0.35">
      <c r="AS64" s="23"/>
    </row>
  </sheetData>
  <mergeCells count="41">
    <mergeCell ref="A7:A8"/>
    <mergeCell ref="B7:B8"/>
    <mergeCell ref="C7:C8"/>
    <mergeCell ref="D7:D8"/>
    <mergeCell ref="E7:L8"/>
    <mergeCell ref="A1:BZ1"/>
    <mergeCell ref="D3:AT3"/>
    <mergeCell ref="D4:AT4"/>
    <mergeCell ref="D5:AT5"/>
    <mergeCell ref="AS6:AT6"/>
    <mergeCell ref="B30:B32"/>
    <mergeCell ref="BS7:BZ7"/>
    <mergeCell ref="M8:T8"/>
    <mergeCell ref="U8:AB8"/>
    <mergeCell ref="AC8:AJ8"/>
    <mergeCell ref="AK8:AO8"/>
    <mergeCell ref="AU8:BB8"/>
    <mergeCell ref="BC8:BJ8"/>
    <mergeCell ref="BK8:BR8"/>
    <mergeCell ref="BS8:BZ8"/>
    <mergeCell ref="M7:AJ7"/>
    <mergeCell ref="AK7:AQ7"/>
    <mergeCell ref="AR7:AT7"/>
    <mergeCell ref="AU7:BB7"/>
    <mergeCell ref="BC7:BJ7"/>
    <mergeCell ref="BK7:BR7"/>
    <mergeCell ref="B11:B16"/>
    <mergeCell ref="B17:B20"/>
    <mergeCell ref="B21:B22"/>
    <mergeCell ref="B23:B25"/>
    <mergeCell ref="B26:B29"/>
    <mergeCell ref="B53:B57"/>
    <mergeCell ref="B59:B60"/>
    <mergeCell ref="B61:B62"/>
    <mergeCell ref="A63:C63"/>
    <mergeCell ref="B33:B34"/>
    <mergeCell ref="B35:B38"/>
    <mergeCell ref="B39:B41"/>
    <mergeCell ref="B42:B47"/>
    <mergeCell ref="B48:B49"/>
    <mergeCell ref="B50:B52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00032-E604-41A8-8FEB-150FD36D74B3}">
  <sheetPr>
    <pageSetUpPr fitToPage="1"/>
  </sheetPr>
  <dimension ref="A1:CG64"/>
  <sheetViews>
    <sheetView topLeftCell="D1" workbookViewId="0">
      <selection activeCell="D7" sqref="D7:D8"/>
    </sheetView>
  </sheetViews>
  <sheetFormatPr defaultColWidth="9.109375" defaultRowHeight="18" x14ac:dyDescent="0.35"/>
  <cols>
    <col min="1" max="1" width="8.6640625" style="1" hidden="1" customWidth="1"/>
    <col min="2" max="2" width="30.33203125" style="1" hidden="1" customWidth="1"/>
    <col min="3" max="3" width="45.6640625" style="1" hidden="1" customWidth="1"/>
    <col min="4" max="4" width="22.5546875" style="1" customWidth="1"/>
    <col min="5" max="5" width="16.5546875" style="1" hidden="1" customWidth="1"/>
    <col min="6" max="9" width="14.6640625" style="1" hidden="1" customWidth="1"/>
    <col min="10" max="10" width="19.44140625" style="1" hidden="1" customWidth="1"/>
    <col min="11" max="11" width="14.6640625" style="1" hidden="1" customWidth="1"/>
    <col min="12" max="21" width="17" style="1" hidden="1" customWidth="1"/>
    <col min="22" max="22" width="16.5546875" style="1" hidden="1" customWidth="1"/>
    <col min="23" max="23" width="14.6640625" style="1" hidden="1" customWidth="1"/>
    <col min="24" max="25" width="15.6640625" style="1" hidden="1" customWidth="1"/>
    <col min="26" max="40" width="14.6640625" style="1" hidden="1" customWidth="1"/>
    <col min="41" max="41" width="18.33203125" style="1" customWidth="1"/>
    <col min="42" max="46" width="14.6640625" style="1" customWidth="1"/>
    <col min="47" max="49" width="14.6640625" style="1" hidden="1" customWidth="1"/>
    <col min="50" max="50" width="16" style="1" hidden="1" customWidth="1"/>
    <col min="51" max="70" width="14.6640625" style="1" hidden="1" customWidth="1"/>
    <col min="71" max="74" width="16.33203125" style="1" hidden="1" customWidth="1"/>
    <col min="75" max="78" width="14.6640625" style="1" hidden="1" customWidth="1"/>
    <col min="79" max="79" width="18.88671875" style="1" customWidth="1"/>
    <col min="80" max="80" width="10.5546875" style="1" customWidth="1"/>
    <col min="81" max="81" width="11.5546875" style="1" bestFit="1" customWidth="1"/>
    <col min="82" max="82" width="10.6640625" style="1" customWidth="1"/>
    <col min="83" max="83" width="16.6640625" style="1" customWidth="1"/>
    <col min="84" max="84" width="11.33203125" style="1" customWidth="1"/>
    <col min="85" max="85" width="16.109375" style="1" customWidth="1"/>
    <col min="86" max="16384" width="9.109375" style="1"/>
  </cols>
  <sheetData>
    <row r="1" spans="1:78" ht="41.25" customHeight="1" x14ac:dyDescent="0.35">
      <c r="A1" s="32" t="s">
        <v>78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</row>
    <row r="2" spans="1:78" s="6" customFormat="1" ht="41.25" customHeight="1" x14ac:dyDescent="0.35">
      <c r="A2" s="8"/>
      <c r="B2" s="8"/>
      <c r="C2" s="8"/>
      <c r="D2" s="9" t="s">
        <v>79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</row>
    <row r="3" spans="1:78" s="6" customFormat="1" ht="41.25" customHeight="1" x14ac:dyDescent="0.35">
      <c r="A3" s="8"/>
      <c r="B3" s="8"/>
      <c r="C3" s="8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</row>
    <row r="4" spans="1:78" s="6" customFormat="1" ht="18.75" customHeight="1" x14ac:dyDescent="0.35">
      <c r="A4" s="11"/>
      <c r="B4" s="11"/>
      <c r="C4" s="11"/>
      <c r="D4" s="25" t="s">
        <v>81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</row>
    <row r="5" spans="1:78" s="6" customFormat="1" ht="18.75" customHeight="1" x14ac:dyDescent="0.35">
      <c r="A5" s="11"/>
      <c r="B5" s="11"/>
      <c r="C5" s="11"/>
      <c r="D5" s="24" t="s">
        <v>80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</row>
    <row r="6" spans="1:78" s="6" customFormat="1" ht="41.25" customHeight="1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9" t="s">
        <v>82</v>
      </c>
      <c r="AT6" s="39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</row>
    <row r="7" spans="1:78" s="3" customFormat="1" ht="37.5" customHeight="1" x14ac:dyDescent="0.3">
      <c r="A7" s="33" t="s">
        <v>14</v>
      </c>
      <c r="B7" s="33" t="s">
        <v>0</v>
      </c>
      <c r="C7" s="33" t="s">
        <v>1</v>
      </c>
      <c r="D7" s="26" t="s">
        <v>83</v>
      </c>
      <c r="E7" s="26" t="s">
        <v>70</v>
      </c>
      <c r="F7" s="26"/>
      <c r="G7" s="26"/>
      <c r="H7" s="26"/>
      <c r="I7" s="26"/>
      <c r="J7" s="26"/>
      <c r="K7" s="26"/>
      <c r="L7" s="26"/>
      <c r="M7" s="26" t="s">
        <v>2</v>
      </c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 t="s">
        <v>84</v>
      </c>
      <c r="AL7" s="26"/>
      <c r="AM7" s="26"/>
      <c r="AN7" s="26"/>
      <c r="AO7" s="26"/>
      <c r="AP7" s="26"/>
      <c r="AQ7" s="26"/>
      <c r="AR7" s="26" t="s">
        <v>87</v>
      </c>
      <c r="AS7" s="26"/>
      <c r="AT7" s="26"/>
      <c r="AU7" s="35" t="s">
        <v>6</v>
      </c>
      <c r="AV7" s="35"/>
      <c r="AW7" s="35"/>
      <c r="AX7" s="35"/>
      <c r="AY7" s="35"/>
      <c r="AZ7" s="35"/>
      <c r="BA7" s="35"/>
      <c r="BB7" s="35"/>
      <c r="BC7" s="35" t="s">
        <v>5</v>
      </c>
      <c r="BD7" s="35"/>
      <c r="BE7" s="35"/>
      <c r="BF7" s="35"/>
      <c r="BG7" s="35"/>
      <c r="BH7" s="35"/>
      <c r="BI7" s="35"/>
      <c r="BJ7" s="35"/>
      <c r="BK7" s="35" t="s">
        <v>4</v>
      </c>
      <c r="BL7" s="35"/>
      <c r="BM7" s="35"/>
      <c r="BN7" s="35"/>
      <c r="BO7" s="35"/>
      <c r="BP7" s="35"/>
      <c r="BQ7" s="35"/>
      <c r="BR7" s="35"/>
      <c r="BS7" s="35" t="s">
        <v>3</v>
      </c>
      <c r="BT7" s="35"/>
      <c r="BU7" s="35"/>
      <c r="BV7" s="35"/>
      <c r="BW7" s="35"/>
      <c r="BX7" s="35"/>
      <c r="BY7" s="35"/>
      <c r="BZ7" s="35"/>
    </row>
    <row r="8" spans="1:78" s="3" customFormat="1" ht="37.5" customHeight="1" x14ac:dyDescent="0.3">
      <c r="A8" s="34"/>
      <c r="B8" s="34"/>
      <c r="C8" s="34"/>
      <c r="D8" s="26"/>
      <c r="E8" s="26"/>
      <c r="F8" s="26"/>
      <c r="G8" s="26"/>
      <c r="H8" s="26"/>
      <c r="I8" s="26"/>
      <c r="J8" s="26"/>
      <c r="K8" s="26"/>
      <c r="L8" s="26"/>
      <c r="M8" s="26" t="s">
        <v>74</v>
      </c>
      <c r="N8" s="26"/>
      <c r="O8" s="26"/>
      <c r="P8" s="26"/>
      <c r="Q8" s="26"/>
      <c r="R8" s="26"/>
      <c r="S8" s="26"/>
      <c r="T8" s="26"/>
      <c r="U8" s="26" t="s">
        <v>73</v>
      </c>
      <c r="V8" s="26"/>
      <c r="W8" s="26"/>
      <c r="X8" s="26"/>
      <c r="Y8" s="26"/>
      <c r="Z8" s="26"/>
      <c r="AA8" s="26"/>
      <c r="AB8" s="26"/>
      <c r="AC8" s="26" t="s">
        <v>75</v>
      </c>
      <c r="AD8" s="26"/>
      <c r="AE8" s="26"/>
      <c r="AF8" s="26"/>
      <c r="AG8" s="26"/>
      <c r="AH8" s="26"/>
      <c r="AI8" s="26"/>
      <c r="AJ8" s="26"/>
      <c r="AK8" s="26" t="s">
        <v>85</v>
      </c>
      <c r="AL8" s="26"/>
      <c r="AM8" s="26"/>
      <c r="AN8" s="26"/>
      <c r="AO8" s="26"/>
      <c r="AP8" s="12" t="s">
        <v>73</v>
      </c>
      <c r="AQ8" s="12" t="s">
        <v>86</v>
      </c>
      <c r="AR8" s="12" t="s">
        <v>85</v>
      </c>
      <c r="AS8" s="12" t="s">
        <v>73</v>
      </c>
      <c r="AT8" s="12" t="s">
        <v>86</v>
      </c>
      <c r="AU8" s="36" t="s">
        <v>74</v>
      </c>
      <c r="AV8" s="37"/>
      <c r="AW8" s="37"/>
      <c r="AX8" s="37"/>
      <c r="AY8" s="37"/>
      <c r="AZ8" s="37"/>
      <c r="BA8" s="37"/>
      <c r="BB8" s="38"/>
      <c r="BC8" s="36" t="s">
        <v>74</v>
      </c>
      <c r="BD8" s="37"/>
      <c r="BE8" s="37"/>
      <c r="BF8" s="37"/>
      <c r="BG8" s="37"/>
      <c r="BH8" s="37"/>
      <c r="BI8" s="37"/>
      <c r="BJ8" s="38"/>
      <c r="BK8" s="36" t="s">
        <v>74</v>
      </c>
      <c r="BL8" s="37"/>
      <c r="BM8" s="37"/>
      <c r="BN8" s="37"/>
      <c r="BO8" s="37"/>
      <c r="BP8" s="37"/>
      <c r="BQ8" s="37"/>
      <c r="BR8" s="38"/>
      <c r="BS8" s="36" t="s">
        <v>74</v>
      </c>
      <c r="BT8" s="37"/>
      <c r="BU8" s="37"/>
      <c r="BV8" s="37"/>
      <c r="BW8" s="37"/>
      <c r="BX8" s="37"/>
      <c r="BY8" s="37"/>
      <c r="BZ8" s="38"/>
    </row>
    <row r="9" spans="1:78" ht="58.5" hidden="1" customHeight="1" x14ac:dyDescent="0.35">
      <c r="A9" s="13">
        <v>1</v>
      </c>
      <c r="B9" s="13" t="s">
        <v>16</v>
      </c>
      <c r="C9" s="13" t="s">
        <v>17</v>
      </c>
      <c r="D9" s="14">
        <v>6335.7265509999997</v>
      </c>
      <c r="E9" s="14">
        <v>0</v>
      </c>
      <c r="F9" s="14">
        <v>0</v>
      </c>
      <c r="G9" s="14">
        <v>3.2848709999999999</v>
      </c>
      <c r="H9" s="14">
        <v>10</v>
      </c>
      <c r="I9" s="14">
        <v>0</v>
      </c>
      <c r="J9" s="14">
        <v>0</v>
      </c>
      <c r="K9" s="14">
        <v>0</v>
      </c>
      <c r="L9" s="14">
        <v>0</v>
      </c>
      <c r="M9" s="14">
        <v>704.97755899999993</v>
      </c>
      <c r="N9" s="14">
        <v>7.1969999999999992</v>
      </c>
      <c r="O9" s="14">
        <v>0</v>
      </c>
      <c r="P9" s="14">
        <v>0</v>
      </c>
      <c r="Q9" s="15"/>
      <c r="R9" s="15"/>
      <c r="S9" s="15"/>
      <c r="T9" s="15"/>
      <c r="U9" s="2"/>
      <c r="V9" s="2"/>
      <c r="W9" s="2"/>
      <c r="X9" s="2"/>
      <c r="Y9" s="2"/>
      <c r="Z9" s="2"/>
      <c r="AA9" s="2"/>
      <c r="AB9" s="2"/>
      <c r="AC9" s="2">
        <f t="shared" ref="AC9:AJ24" si="0">U9/M9*100-100</f>
        <v>-100</v>
      </c>
      <c r="AD9" s="2">
        <f t="shared" si="0"/>
        <v>-100</v>
      </c>
      <c r="AE9" s="2" t="e">
        <f t="shared" si="0"/>
        <v>#DIV/0!</v>
      </c>
      <c r="AF9" s="2" t="e">
        <f t="shared" si="0"/>
        <v>#DIV/0!</v>
      </c>
      <c r="AG9" s="2" t="e">
        <f t="shared" si="0"/>
        <v>#DIV/0!</v>
      </c>
      <c r="AH9" s="2" t="e">
        <f t="shared" si="0"/>
        <v>#DIV/0!</v>
      </c>
      <c r="AI9" s="2" t="e">
        <f t="shared" si="0"/>
        <v>#DIV/0!</v>
      </c>
      <c r="AJ9" s="2" t="e">
        <f t="shared" si="0"/>
        <v>#DIV/0!</v>
      </c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</row>
    <row r="10" spans="1:78" ht="58.5" hidden="1" customHeight="1" x14ac:dyDescent="0.35">
      <c r="A10" s="13">
        <v>2</v>
      </c>
      <c r="B10" s="13" t="s">
        <v>18</v>
      </c>
      <c r="C10" s="13" t="s">
        <v>19</v>
      </c>
      <c r="D10" s="14">
        <v>28949.949246096428</v>
      </c>
      <c r="E10" s="14">
        <v>7</v>
      </c>
      <c r="F10" s="14">
        <v>0</v>
      </c>
      <c r="G10" s="14">
        <v>51</v>
      </c>
      <c r="H10" s="14">
        <v>12</v>
      </c>
      <c r="I10" s="14">
        <v>0</v>
      </c>
      <c r="J10" s="14">
        <v>0</v>
      </c>
      <c r="K10" s="14">
        <v>0</v>
      </c>
      <c r="L10" s="14">
        <v>0</v>
      </c>
      <c r="M10" s="15"/>
      <c r="N10" s="15"/>
      <c r="O10" s="15"/>
      <c r="P10" s="15"/>
      <c r="Q10" s="15"/>
      <c r="R10" s="15"/>
      <c r="S10" s="15"/>
      <c r="T10" s="15"/>
      <c r="U10" s="2"/>
      <c r="V10" s="2"/>
      <c r="W10" s="2"/>
      <c r="X10" s="2"/>
      <c r="Y10" s="2"/>
      <c r="Z10" s="2"/>
      <c r="AA10" s="2"/>
      <c r="AB10" s="2"/>
      <c r="AC10" s="2" t="e">
        <f t="shared" si="0"/>
        <v>#DIV/0!</v>
      </c>
      <c r="AD10" s="2" t="e">
        <f t="shared" si="0"/>
        <v>#DIV/0!</v>
      </c>
      <c r="AE10" s="2" t="e">
        <f t="shared" si="0"/>
        <v>#DIV/0!</v>
      </c>
      <c r="AF10" s="2" t="e">
        <f t="shared" si="0"/>
        <v>#DIV/0!</v>
      </c>
      <c r="AG10" s="2" t="e">
        <f t="shared" si="0"/>
        <v>#DIV/0!</v>
      </c>
      <c r="AH10" s="2" t="e">
        <f t="shared" si="0"/>
        <v>#DIV/0!</v>
      </c>
      <c r="AI10" s="2" t="e">
        <f t="shared" si="0"/>
        <v>#DIV/0!</v>
      </c>
      <c r="AJ10" s="2" t="e">
        <f t="shared" si="0"/>
        <v>#DIV/0!</v>
      </c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5"/>
      <c r="BX10" s="15"/>
      <c r="BY10" s="15"/>
      <c r="BZ10" s="15"/>
    </row>
    <row r="11" spans="1:78" ht="58.5" hidden="1" customHeight="1" x14ac:dyDescent="0.35">
      <c r="A11" s="13">
        <v>3</v>
      </c>
      <c r="B11" s="27" t="s">
        <v>8</v>
      </c>
      <c r="C11" s="13" t="s">
        <v>9</v>
      </c>
      <c r="D11" s="14">
        <v>2700.0000014122234</v>
      </c>
      <c r="E11" s="14">
        <v>0</v>
      </c>
      <c r="F11" s="14">
        <v>0</v>
      </c>
      <c r="G11" s="14">
        <v>39.897042999999996</v>
      </c>
      <c r="H11" s="14">
        <v>5</v>
      </c>
      <c r="I11" s="14">
        <v>0</v>
      </c>
      <c r="J11" s="14">
        <v>0</v>
      </c>
      <c r="K11" s="14">
        <v>0</v>
      </c>
      <c r="L11" s="14">
        <v>0</v>
      </c>
      <c r="M11" s="14">
        <v>583.51897799999995</v>
      </c>
      <c r="N11" s="14">
        <v>40.639999999999993</v>
      </c>
      <c r="O11" s="14"/>
      <c r="P11" s="14"/>
      <c r="Q11" s="17"/>
      <c r="R11" s="17"/>
      <c r="S11" s="17"/>
      <c r="T11" s="17"/>
      <c r="U11" s="2"/>
      <c r="V11" s="2"/>
      <c r="W11" s="2"/>
      <c r="X11" s="2"/>
      <c r="Y11" s="2"/>
      <c r="Z11" s="2"/>
      <c r="AA11" s="2"/>
      <c r="AB11" s="2"/>
      <c r="AC11" s="2">
        <f t="shared" si="0"/>
        <v>-100</v>
      </c>
      <c r="AD11" s="2">
        <f t="shared" si="0"/>
        <v>-100</v>
      </c>
      <c r="AE11" s="2" t="e">
        <f t="shared" si="0"/>
        <v>#DIV/0!</v>
      </c>
      <c r="AF11" s="2" t="e">
        <f t="shared" si="0"/>
        <v>#DIV/0!</v>
      </c>
      <c r="AG11" s="2" t="e">
        <f t="shared" si="0"/>
        <v>#DIV/0!</v>
      </c>
      <c r="AH11" s="2" t="e">
        <f t="shared" si="0"/>
        <v>#DIV/0!</v>
      </c>
      <c r="AI11" s="2" t="e">
        <f t="shared" si="0"/>
        <v>#DIV/0!</v>
      </c>
      <c r="AJ11" s="2" t="e">
        <f t="shared" si="0"/>
        <v>#DIV/0!</v>
      </c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6"/>
      <c r="AV11" s="16"/>
      <c r="AW11" s="16"/>
      <c r="AX11" s="16"/>
      <c r="AY11" s="16"/>
      <c r="AZ11" s="16"/>
      <c r="BA11" s="16"/>
      <c r="BB11" s="16"/>
      <c r="BC11" s="17"/>
      <c r="BD11" s="17"/>
      <c r="BE11" s="16"/>
      <c r="BF11" s="16"/>
      <c r="BG11" s="17"/>
      <c r="BH11" s="17"/>
      <c r="BI11" s="17"/>
      <c r="BJ11" s="17"/>
      <c r="BK11" s="17"/>
      <c r="BL11" s="17"/>
      <c r="BM11" s="16"/>
      <c r="BN11" s="16"/>
      <c r="BO11" s="17"/>
      <c r="BP11" s="17"/>
      <c r="BQ11" s="17"/>
      <c r="BR11" s="17"/>
      <c r="BS11" s="17"/>
      <c r="BT11" s="17"/>
      <c r="BU11" s="16"/>
      <c r="BV11" s="16"/>
      <c r="BW11" s="17"/>
      <c r="BX11" s="17"/>
      <c r="BY11" s="17"/>
      <c r="BZ11" s="17"/>
    </row>
    <row r="12" spans="1:78" ht="58.5" hidden="1" customHeight="1" x14ac:dyDescent="0.35">
      <c r="A12" s="13">
        <v>4</v>
      </c>
      <c r="B12" s="28"/>
      <c r="C12" s="13" t="s">
        <v>10</v>
      </c>
      <c r="D12" s="14">
        <v>8234.8363790000003</v>
      </c>
      <c r="E12" s="14">
        <v>1088.509176</v>
      </c>
      <c r="F12" s="14">
        <v>210.24999999999997</v>
      </c>
      <c r="G12" s="14">
        <v>1806.7732900000001</v>
      </c>
      <c r="H12" s="14">
        <v>272.82</v>
      </c>
      <c r="I12" s="14">
        <v>0</v>
      </c>
      <c r="J12" s="14">
        <v>0</v>
      </c>
      <c r="K12" s="14">
        <v>0</v>
      </c>
      <c r="L12" s="14">
        <v>0</v>
      </c>
      <c r="M12" s="14">
        <v>626.04222099999993</v>
      </c>
      <c r="N12" s="14">
        <v>591.56900000000007</v>
      </c>
      <c r="O12" s="14">
        <v>1337.57908</v>
      </c>
      <c r="P12" s="14">
        <v>207.18</v>
      </c>
      <c r="Q12" s="17"/>
      <c r="R12" s="17"/>
      <c r="S12" s="17"/>
      <c r="T12" s="17"/>
      <c r="U12" s="2"/>
      <c r="V12" s="2"/>
      <c r="W12" s="2"/>
      <c r="X12" s="2"/>
      <c r="Y12" s="2"/>
      <c r="Z12" s="2"/>
      <c r="AA12" s="2"/>
      <c r="AB12" s="2"/>
      <c r="AC12" s="2">
        <f t="shared" si="0"/>
        <v>-100</v>
      </c>
      <c r="AD12" s="2">
        <f t="shared" si="0"/>
        <v>-100</v>
      </c>
      <c r="AE12" s="2">
        <f t="shared" si="0"/>
        <v>-100</v>
      </c>
      <c r="AF12" s="2">
        <f t="shared" si="0"/>
        <v>-100</v>
      </c>
      <c r="AG12" s="2" t="e">
        <f t="shared" si="0"/>
        <v>#DIV/0!</v>
      </c>
      <c r="AH12" s="2" t="e">
        <f t="shared" si="0"/>
        <v>#DIV/0!</v>
      </c>
      <c r="AI12" s="2" t="e">
        <f t="shared" si="0"/>
        <v>#DIV/0!</v>
      </c>
      <c r="AJ12" s="2" t="e">
        <f t="shared" si="0"/>
        <v>#DIV/0!</v>
      </c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7"/>
      <c r="BH12" s="17"/>
      <c r="BI12" s="17"/>
      <c r="BJ12" s="17"/>
      <c r="BK12" s="16"/>
      <c r="BL12" s="16"/>
      <c r="BM12" s="16"/>
      <c r="BN12" s="16"/>
      <c r="BO12" s="17"/>
      <c r="BP12" s="17"/>
      <c r="BQ12" s="17"/>
      <c r="BR12" s="17"/>
      <c r="BS12" s="16"/>
      <c r="BT12" s="16"/>
      <c r="BU12" s="16"/>
      <c r="BV12" s="16"/>
      <c r="BW12" s="17"/>
      <c r="BX12" s="17"/>
      <c r="BY12" s="17"/>
      <c r="BZ12" s="17"/>
    </row>
    <row r="13" spans="1:78" ht="58.5" hidden="1" customHeight="1" x14ac:dyDescent="0.35">
      <c r="A13" s="13">
        <v>5</v>
      </c>
      <c r="B13" s="28"/>
      <c r="C13" s="13" t="s">
        <v>11</v>
      </c>
      <c r="D13" s="14">
        <v>512.75017500000013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7"/>
      <c r="N13" s="17"/>
      <c r="O13" s="17"/>
      <c r="P13" s="17"/>
      <c r="Q13" s="17"/>
      <c r="R13" s="17"/>
      <c r="S13" s="17"/>
      <c r="T13" s="17"/>
      <c r="U13" s="2"/>
      <c r="V13" s="2"/>
      <c r="W13" s="2"/>
      <c r="X13" s="2"/>
      <c r="Y13" s="2"/>
      <c r="Z13" s="2"/>
      <c r="AA13" s="2"/>
      <c r="AB13" s="2"/>
      <c r="AC13" s="2" t="e">
        <f t="shared" si="0"/>
        <v>#DIV/0!</v>
      </c>
      <c r="AD13" s="2" t="e">
        <f t="shared" si="0"/>
        <v>#DIV/0!</v>
      </c>
      <c r="AE13" s="2" t="e">
        <f t="shared" si="0"/>
        <v>#DIV/0!</v>
      </c>
      <c r="AF13" s="2" t="e">
        <f t="shared" si="0"/>
        <v>#DIV/0!</v>
      </c>
      <c r="AG13" s="2" t="e">
        <f t="shared" si="0"/>
        <v>#DIV/0!</v>
      </c>
      <c r="AH13" s="2" t="e">
        <f t="shared" si="0"/>
        <v>#DIV/0!</v>
      </c>
      <c r="AI13" s="2" t="e">
        <f t="shared" si="0"/>
        <v>#DIV/0!</v>
      </c>
      <c r="AJ13" s="2" t="e">
        <f t="shared" si="0"/>
        <v>#DIV/0!</v>
      </c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6"/>
      <c r="BF13" s="16"/>
      <c r="BG13" s="17"/>
      <c r="BH13" s="17"/>
      <c r="BI13" s="17"/>
      <c r="BJ13" s="17"/>
      <c r="BK13" s="17"/>
      <c r="BL13" s="17"/>
      <c r="BM13" s="16"/>
      <c r="BN13" s="16"/>
      <c r="BO13" s="17"/>
      <c r="BP13" s="17"/>
      <c r="BQ13" s="17"/>
      <c r="BR13" s="17"/>
      <c r="BS13" s="17"/>
      <c r="BT13" s="17"/>
      <c r="BU13" s="16"/>
      <c r="BV13" s="16"/>
      <c r="BW13" s="17"/>
      <c r="BX13" s="17"/>
      <c r="BY13" s="17"/>
      <c r="BZ13" s="17"/>
    </row>
    <row r="14" spans="1:78" ht="58.5" hidden="1" customHeight="1" x14ac:dyDescent="0.35">
      <c r="A14" s="13">
        <v>6</v>
      </c>
      <c r="B14" s="28"/>
      <c r="C14" s="13" t="s">
        <v>12</v>
      </c>
      <c r="D14" s="14">
        <v>2.6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7"/>
      <c r="N14" s="17"/>
      <c r="O14" s="17"/>
      <c r="P14" s="17"/>
      <c r="Q14" s="17"/>
      <c r="R14" s="17"/>
      <c r="S14" s="17"/>
      <c r="T14" s="17"/>
      <c r="U14" s="2"/>
      <c r="V14" s="2"/>
      <c r="W14" s="2"/>
      <c r="X14" s="2"/>
      <c r="Y14" s="2"/>
      <c r="Z14" s="2"/>
      <c r="AA14" s="2"/>
      <c r="AB14" s="2"/>
      <c r="AC14" s="2" t="e">
        <f t="shared" si="0"/>
        <v>#DIV/0!</v>
      </c>
      <c r="AD14" s="2" t="e">
        <f t="shared" si="0"/>
        <v>#DIV/0!</v>
      </c>
      <c r="AE14" s="2" t="e">
        <f t="shared" si="0"/>
        <v>#DIV/0!</v>
      </c>
      <c r="AF14" s="2" t="e">
        <f t="shared" si="0"/>
        <v>#DIV/0!</v>
      </c>
      <c r="AG14" s="2" t="e">
        <f t="shared" si="0"/>
        <v>#DIV/0!</v>
      </c>
      <c r="AH14" s="2" t="e">
        <f t="shared" si="0"/>
        <v>#DIV/0!</v>
      </c>
      <c r="AI14" s="2" t="e">
        <f t="shared" si="0"/>
        <v>#DIV/0!</v>
      </c>
      <c r="AJ14" s="2" t="e">
        <f t="shared" si="0"/>
        <v>#DIV/0!</v>
      </c>
      <c r="AK14" s="14"/>
      <c r="AL14" s="14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</row>
    <row r="15" spans="1:78" ht="58.5" hidden="1" customHeight="1" x14ac:dyDescent="0.35">
      <c r="A15" s="13">
        <v>7</v>
      </c>
      <c r="B15" s="28"/>
      <c r="C15" s="13" t="s">
        <v>13</v>
      </c>
      <c r="D15" s="14">
        <v>287.92002002038015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7"/>
      <c r="N15" s="17"/>
      <c r="O15" s="17"/>
      <c r="P15" s="17"/>
      <c r="Q15" s="17"/>
      <c r="R15" s="17"/>
      <c r="S15" s="17"/>
      <c r="T15" s="17"/>
      <c r="U15" s="2"/>
      <c r="V15" s="2"/>
      <c r="W15" s="2"/>
      <c r="X15" s="2"/>
      <c r="Y15" s="2"/>
      <c r="Z15" s="2"/>
      <c r="AA15" s="2"/>
      <c r="AB15" s="2"/>
      <c r="AC15" s="2" t="e">
        <f t="shared" si="0"/>
        <v>#DIV/0!</v>
      </c>
      <c r="AD15" s="2" t="e">
        <f t="shared" si="0"/>
        <v>#DIV/0!</v>
      </c>
      <c r="AE15" s="2" t="e">
        <f t="shared" si="0"/>
        <v>#DIV/0!</v>
      </c>
      <c r="AF15" s="2" t="e">
        <f t="shared" si="0"/>
        <v>#DIV/0!</v>
      </c>
      <c r="AG15" s="2" t="e">
        <f t="shared" si="0"/>
        <v>#DIV/0!</v>
      </c>
      <c r="AH15" s="2" t="e">
        <f t="shared" si="0"/>
        <v>#DIV/0!</v>
      </c>
      <c r="AI15" s="2" t="e">
        <f t="shared" si="0"/>
        <v>#DIV/0!</v>
      </c>
      <c r="AJ15" s="2" t="e">
        <f t="shared" si="0"/>
        <v>#DIV/0!</v>
      </c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6"/>
      <c r="BD15" s="16"/>
      <c r="BE15" s="16"/>
      <c r="BF15" s="16"/>
      <c r="BG15" s="17"/>
      <c r="BH15" s="17"/>
      <c r="BI15" s="17"/>
      <c r="BJ15" s="17"/>
      <c r="BK15" s="16"/>
      <c r="BL15" s="16"/>
      <c r="BM15" s="16"/>
      <c r="BN15" s="16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</row>
    <row r="16" spans="1:78" ht="58.5" hidden="1" customHeight="1" x14ac:dyDescent="0.35">
      <c r="A16" s="13"/>
      <c r="B16" s="29"/>
      <c r="C16" s="13" t="s">
        <v>72</v>
      </c>
      <c r="D16" s="14"/>
      <c r="E16" s="14"/>
      <c r="F16" s="14"/>
      <c r="G16" s="14"/>
      <c r="H16" s="14"/>
      <c r="I16" s="14"/>
      <c r="J16" s="14"/>
      <c r="K16" s="14"/>
      <c r="L16" s="14"/>
      <c r="M16" s="17"/>
      <c r="N16" s="17"/>
      <c r="O16" s="17"/>
      <c r="P16" s="17"/>
      <c r="Q16" s="17"/>
      <c r="R16" s="17"/>
      <c r="S16" s="17"/>
      <c r="T16" s="17"/>
      <c r="U16" s="2"/>
      <c r="V16" s="2"/>
      <c r="W16" s="2"/>
      <c r="X16" s="2"/>
      <c r="Y16" s="2"/>
      <c r="Z16" s="2"/>
      <c r="AA16" s="2"/>
      <c r="AB16" s="2"/>
      <c r="AC16" s="2" t="e">
        <f t="shared" si="0"/>
        <v>#DIV/0!</v>
      </c>
      <c r="AD16" s="2" t="e">
        <f t="shared" si="0"/>
        <v>#DIV/0!</v>
      </c>
      <c r="AE16" s="2" t="e">
        <f t="shared" si="0"/>
        <v>#DIV/0!</v>
      </c>
      <c r="AF16" s="2" t="e">
        <f t="shared" si="0"/>
        <v>#DIV/0!</v>
      </c>
      <c r="AG16" s="2" t="e">
        <f t="shared" si="0"/>
        <v>#DIV/0!</v>
      </c>
      <c r="AH16" s="2" t="e">
        <f t="shared" si="0"/>
        <v>#DIV/0!</v>
      </c>
      <c r="AI16" s="2" t="e">
        <f t="shared" si="0"/>
        <v>#DIV/0!</v>
      </c>
      <c r="AJ16" s="2" t="e">
        <f t="shared" si="0"/>
        <v>#DIV/0!</v>
      </c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8"/>
      <c r="AV16" s="18"/>
      <c r="AW16" s="18"/>
      <c r="AX16" s="18"/>
      <c r="AY16" s="17"/>
      <c r="AZ16" s="17"/>
      <c r="BA16" s="17"/>
      <c r="BB16" s="17"/>
      <c r="BC16" s="16"/>
      <c r="BD16" s="16"/>
      <c r="BE16" s="16"/>
      <c r="BF16" s="16"/>
      <c r="BG16" s="17"/>
      <c r="BH16" s="17"/>
      <c r="BI16" s="17"/>
      <c r="BJ16" s="17"/>
      <c r="BK16" s="16"/>
      <c r="BL16" s="16"/>
      <c r="BM16" s="16"/>
      <c r="BN16" s="16"/>
      <c r="BO16" s="17"/>
      <c r="BP16" s="17"/>
      <c r="BQ16" s="17"/>
      <c r="BR16" s="17"/>
      <c r="BS16" s="17"/>
      <c r="BT16" s="17"/>
      <c r="BU16" s="18"/>
      <c r="BV16" s="18"/>
      <c r="BW16" s="17"/>
      <c r="BX16" s="17"/>
      <c r="BY16" s="17"/>
      <c r="BZ16" s="17"/>
    </row>
    <row r="17" spans="1:78" ht="58.5" hidden="1" customHeight="1" x14ac:dyDescent="0.35">
      <c r="A17" s="13">
        <v>8</v>
      </c>
      <c r="B17" s="27" t="s">
        <v>15</v>
      </c>
      <c r="C17" s="13" t="s">
        <v>20</v>
      </c>
      <c r="D17" s="14">
        <v>5673.64</v>
      </c>
      <c r="E17" s="14">
        <v>0</v>
      </c>
      <c r="F17" s="14">
        <v>0</v>
      </c>
      <c r="G17" s="14">
        <v>415.06362000000001</v>
      </c>
      <c r="H17" s="14">
        <v>50</v>
      </c>
      <c r="I17" s="14">
        <v>0</v>
      </c>
      <c r="J17" s="14">
        <v>0</v>
      </c>
      <c r="K17" s="14">
        <v>0</v>
      </c>
      <c r="L17" s="14">
        <v>0</v>
      </c>
      <c r="M17" s="14">
        <v>104.74248</v>
      </c>
      <c r="N17" s="14">
        <v>11.2</v>
      </c>
      <c r="O17" s="14">
        <v>316.63078000000002</v>
      </c>
      <c r="P17" s="14">
        <v>43</v>
      </c>
      <c r="Q17" s="17"/>
      <c r="R17" s="17"/>
      <c r="S17" s="17"/>
      <c r="T17" s="17"/>
      <c r="U17" s="2"/>
      <c r="V17" s="2"/>
      <c r="W17" s="2"/>
      <c r="X17" s="2"/>
      <c r="Y17" s="2"/>
      <c r="Z17" s="2"/>
      <c r="AA17" s="2"/>
      <c r="AB17" s="2"/>
      <c r="AC17" s="2">
        <f t="shared" si="0"/>
        <v>-100</v>
      </c>
      <c r="AD17" s="2">
        <f t="shared" si="0"/>
        <v>-100</v>
      </c>
      <c r="AE17" s="2">
        <f t="shared" si="0"/>
        <v>-100</v>
      </c>
      <c r="AF17" s="2">
        <f t="shared" si="0"/>
        <v>-100</v>
      </c>
      <c r="AG17" s="2" t="e">
        <f t="shared" si="0"/>
        <v>#DIV/0!</v>
      </c>
      <c r="AH17" s="2" t="e">
        <f t="shared" si="0"/>
        <v>#DIV/0!</v>
      </c>
      <c r="AI17" s="2" t="e">
        <f t="shared" si="0"/>
        <v>#DIV/0!</v>
      </c>
      <c r="AJ17" s="2" t="e">
        <f t="shared" si="0"/>
        <v>#DIV/0!</v>
      </c>
      <c r="AK17" s="14"/>
      <c r="AL17" s="14"/>
      <c r="AM17" s="14"/>
      <c r="AN17" s="14"/>
      <c r="AO17" s="17"/>
      <c r="AP17" s="17"/>
      <c r="AQ17" s="17"/>
      <c r="AR17" s="17"/>
      <c r="AS17" s="17"/>
      <c r="AT17" s="17"/>
      <c r="AU17" s="16"/>
      <c r="AV17" s="16"/>
      <c r="AW17" s="16"/>
      <c r="AX17" s="16"/>
      <c r="AY17" s="17"/>
      <c r="AZ17" s="17"/>
      <c r="BA17" s="17"/>
      <c r="BB17" s="17"/>
      <c r="BC17" s="16"/>
      <c r="BD17" s="16"/>
      <c r="BE17" s="16"/>
      <c r="BF17" s="16"/>
      <c r="BG17" s="17"/>
      <c r="BH17" s="17"/>
      <c r="BI17" s="17"/>
      <c r="BJ17" s="17"/>
      <c r="BK17" s="16"/>
      <c r="BL17" s="16"/>
      <c r="BM17" s="16"/>
      <c r="BN17" s="16"/>
      <c r="BO17" s="17"/>
      <c r="BP17" s="17"/>
      <c r="BQ17" s="17"/>
      <c r="BR17" s="17"/>
      <c r="BS17" s="17"/>
      <c r="BT17" s="17"/>
      <c r="BU17" s="16"/>
      <c r="BV17" s="16"/>
      <c r="BW17" s="17"/>
      <c r="BX17" s="17"/>
      <c r="BY17" s="17"/>
      <c r="BZ17" s="17"/>
    </row>
    <row r="18" spans="1:78" ht="58.5" hidden="1" customHeight="1" x14ac:dyDescent="0.35">
      <c r="A18" s="13">
        <v>9</v>
      </c>
      <c r="B18" s="28"/>
      <c r="C18" s="13" t="s">
        <v>21</v>
      </c>
      <c r="D18" s="14">
        <v>1091.4100000000001</v>
      </c>
      <c r="E18" s="14">
        <v>0</v>
      </c>
      <c r="F18" s="14">
        <v>0</v>
      </c>
      <c r="G18" s="14">
        <v>54.13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/>
      <c r="N18" s="14"/>
      <c r="O18" s="14">
        <v>32.479999999999997</v>
      </c>
      <c r="P18" s="17"/>
      <c r="Q18" s="14"/>
      <c r="R18" s="14"/>
      <c r="S18" s="17"/>
      <c r="T18" s="17"/>
      <c r="U18" s="2"/>
      <c r="V18" s="2"/>
      <c r="W18" s="2"/>
      <c r="X18" s="2"/>
      <c r="Y18" s="2"/>
      <c r="Z18" s="2"/>
      <c r="AA18" s="2"/>
      <c r="AB18" s="2"/>
      <c r="AC18" s="2" t="e">
        <f t="shared" si="0"/>
        <v>#DIV/0!</v>
      </c>
      <c r="AD18" s="2" t="e">
        <f t="shared" si="0"/>
        <v>#DIV/0!</v>
      </c>
      <c r="AE18" s="2">
        <f t="shared" si="0"/>
        <v>-100</v>
      </c>
      <c r="AF18" s="2" t="e">
        <f t="shared" si="0"/>
        <v>#DIV/0!</v>
      </c>
      <c r="AG18" s="2" t="e">
        <f t="shared" si="0"/>
        <v>#DIV/0!</v>
      </c>
      <c r="AH18" s="2" t="e">
        <f t="shared" si="0"/>
        <v>#DIV/0!</v>
      </c>
      <c r="AI18" s="2" t="e">
        <f t="shared" si="0"/>
        <v>#DIV/0!</v>
      </c>
      <c r="AJ18" s="2" t="e">
        <f t="shared" si="0"/>
        <v>#DIV/0!</v>
      </c>
      <c r="AK18" s="14"/>
      <c r="AL18" s="14"/>
      <c r="AM18" s="14"/>
      <c r="AN18" s="17"/>
      <c r="AO18" s="14"/>
      <c r="AP18" s="17"/>
      <c r="AQ18" s="17"/>
      <c r="AR18" s="17"/>
      <c r="AS18" s="17"/>
      <c r="AT18" s="17"/>
      <c r="AU18" s="16"/>
      <c r="AV18" s="16"/>
      <c r="AW18" s="17"/>
      <c r="AX18" s="17"/>
      <c r="AY18" s="17"/>
      <c r="AZ18" s="17"/>
      <c r="BA18" s="17"/>
      <c r="BB18" s="17"/>
      <c r="BC18" s="17"/>
      <c r="BD18" s="17"/>
      <c r="BE18" s="16"/>
      <c r="BF18" s="16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</row>
    <row r="19" spans="1:78" ht="58.5" hidden="1" customHeight="1" x14ac:dyDescent="0.35">
      <c r="A19" s="13">
        <v>10</v>
      </c>
      <c r="B19" s="28"/>
      <c r="C19" s="13" t="s">
        <v>22</v>
      </c>
      <c r="D19" s="14">
        <v>626.23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7"/>
      <c r="N19" s="17"/>
      <c r="O19" s="17"/>
      <c r="P19" s="17"/>
      <c r="Q19" s="17"/>
      <c r="R19" s="17"/>
      <c r="S19" s="17"/>
      <c r="T19" s="17"/>
      <c r="U19" s="2"/>
      <c r="V19" s="2"/>
      <c r="W19" s="2"/>
      <c r="X19" s="2"/>
      <c r="Y19" s="2"/>
      <c r="Z19" s="2"/>
      <c r="AA19" s="2"/>
      <c r="AB19" s="2"/>
      <c r="AC19" s="2" t="e">
        <f t="shared" si="0"/>
        <v>#DIV/0!</v>
      </c>
      <c r="AD19" s="2" t="e">
        <f t="shared" si="0"/>
        <v>#DIV/0!</v>
      </c>
      <c r="AE19" s="2" t="e">
        <f t="shared" si="0"/>
        <v>#DIV/0!</v>
      </c>
      <c r="AF19" s="2" t="e">
        <f t="shared" si="0"/>
        <v>#DIV/0!</v>
      </c>
      <c r="AG19" s="2" t="e">
        <f t="shared" si="0"/>
        <v>#DIV/0!</v>
      </c>
      <c r="AH19" s="2" t="e">
        <f t="shared" si="0"/>
        <v>#DIV/0!</v>
      </c>
      <c r="AI19" s="2" t="e">
        <f t="shared" si="0"/>
        <v>#DIV/0!</v>
      </c>
      <c r="AJ19" s="2" t="e">
        <f t="shared" si="0"/>
        <v>#DIV/0!</v>
      </c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6"/>
      <c r="BT19" s="16"/>
      <c r="BU19" s="17"/>
      <c r="BV19" s="17"/>
      <c r="BW19" s="17"/>
      <c r="BX19" s="17"/>
      <c r="BY19" s="17"/>
      <c r="BZ19" s="17"/>
    </row>
    <row r="20" spans="1:78" ht="58.5" hidden="1" customHeight="1" x14ac:dyDescent="0.35">
      <c r="A20" s="13"/>
      <c r="B20" s="29"/>
      <c r="C20" s="13" t="s">
        <v>72</v>
      </c>
      <c r="D20" s="14"/>
      <c r="E20" s="14"/>
      <c r="F20" s="14"/>
      <c r="G20" s="14"/>
      <c r="H20" s="14"/>
      <c r="I20" s="14"/>
      <c r="J20" s="14"/>
      <c r="K20" s="14"/>
      <c r="L20" s="14"/>
      <c r="M20" s="17"/>
      <c r="N20" s="17"/>
      <c r="O20" s="17"/>
      <c r="P20" s="17"/>
      <c r="Q20" s="17"/>
      <c r="R20" s="17"/>
      <c r="S20" s="17"/>
      <c r="T20" s="17"/>
      <c r="U20" s="2"/>
      <c r="V20" s="2"/>
      <c r="W20" s="2"/>
      <c r="X20" s="2"/>
      <c r="Y20" s="2"/>
      <c r="Z20" s="2"/>
      <c r="AA20" s="2"/>
      <c r="AB20" s="2"/>
      <c r="AC20" s="2" t="e">
        <f t="shared" si="0"/>
        <v>#DIV/0!</v>
      </c>
      <c r="AD20" s="2" t="e">
        <f t="shared" si="0"/>
        <v>#DIV/0!</v>
      </c>
      <c r="AE20" s="2" t="e">
        <f t="shared" si="0"/>
        <v>#DIV/0!</v>
      </c>
      <c r="AF20" s="2" t="e">
        <f t="shared" si="0"/>
        <v>#DIV/0!</v>
      </c>
      <c r="AG20" s="2" t="e">
        <f t="shared" si="0"/>
        <v>#DIV/0!</v>
      </c>
      <c r="AH20" s="2" t="e">
        <f t="shared" si="0"/>
        <v>#DIV/0!</v>
      </c>
      <c r="AI20" s="2" t="e">
        <f t="shared" si="0"/>
        <v>#DIV/0!</v>
      </c>
      <c r="AJ20" s="2" t="e">
        <f t="shared" si="0"/>
        <v>#DIV/0!</v>
      </c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6"/>
      <c r="BT20" s="16"/>
      <c r="BU20" s="17"/>
      <c r="BV20" s="17"/>
      <c r="BW20" s="17"/>
      <c r="BX20" s="17"/>
      <c r="BY20" s="17"/>
      <c r="BZ20" s="17"/>
    </row>
    <row r="21" spans="1:78" ht="58.5" hidden="1" customHeight="1" x14ac:dyDescent="0.35">
      <c r="A21" s="13">
        <v>11</v>
      </c>
      <c r="B21" s="27" t="s">
        <v>23</v>
      </c>
      <c r="C21" s="13" t="s">
        <v>24</v>
      </c>
      <c r="D21" s="14">
        <v>958.69900000000007</v>
      </c>
      <c r="E21" s="14">
        <v>92.603000000000009</v>
      </c>
      <c r="F21" s="14">
        <v>4</v>
      </c>
      <c r="G21" s="14">
        <v>863.82400000000007</v>
      </c>
      <c r="H21" s="14">
        <v>11</v>
      </c>
      <c r="I21" s="14">
        <v>0</v>
      </c>
      <c r="J21" s="14">
        <v>0</v>
      </c>
      <c r="K21" s="14">
        <v>0</v>
      </c>
      <c r="L21" s="14">
        <v>0</v>
      </c>
      <c r="M21" s="17"/>
      <c r="N21" s="17"/>
      <c r="O21" s="17"/>
      <c r="P21" s="17"/>
      <c r="Q21" s="17"/>
      <c r="R21" s="17"/>
      <c r="S21" s="17"/>
      <c r="T21" s="17"/>
      <c r="U21" s="2"/>
      <c r="V21" s="2"/>
      <c r="W21" s="2"/>
      <c r="X21" s="2"/>
      <c r="Y21" s="2"/>
      <c r="Z21" s="2"/>
      <c r="AA21" s="2"/>
      <c r="AB21" s="2"/>
      <c r="AC21" s="2" t="e">
        <f t="shared" si="0"/>
        <v>#DIV/0!</v>
      </c>
      <c r="AD21" s="2" t="e">
        <f t="shared" si="0"/>
        <v>#DIV/0!</v>
      </c>
      <c r="AE21" s="2" t="e">
        <f t="shared" si="0"/>
        <v>#DIV/0!</v>
      </c>
      <c r="AF21" s="2" t="e">
        <f t="shared" si="0"/>
        <v>#DIV/0!</v>
      </c>
      <c r="AG21" s="2" t="e">
        <f t="shared" si="0"/>
        <v>#DIV/0!</v>
      </c>
      <c r="AH21" s="2" t="e">
        <f t="shared" si="0"/>
        <v>#DIV/0!</v>
      </c>
      <c r="AI21" s="2" t="e">
        <f t="shared" si="0"/>
        <v>#DIV/0!</v>
      </c>
      <c r="AJ21" s="2" t="e">
        <f t="shared" si="0"/>
        <v>#DIV/0!</v>
      </c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</row>
    <row r="22" spans="1:78" ht="58.5" hidden="1" customHeight="1" x14ac:dyDescent="0.35">
      <c r="A22" s="13"/>
      <c r="B22" s="29"/>
      <c r="C22" s="13" t="s">
        <v>72</v>
      </c>
      <c r="D22" s="14"/>
      <c r="E22" s="14"/>
      <c r="F22" s="14"/>
      <c r="G22" s="14"/>
      <c r="H22" s="14"/>
      <c r="I22" s="14"/>
      <c r="J22" s="14"/>
      <c r="K22" s="14"/>
      <c r="L22" s="14"/>
      <c r="M22" s="17"/>
      <c r="N22" s="17"/>
      <c r="O22" s="17"/>
      <c r="P22" s="17"/>
      <c r="Q22" s="17"/>
      <c r="R22" s="17"/>
      <c r="S22" s="17"/>
      <c r="T22" s="17"/>
      <c r="U22" s="2"/>
      <c r="V22" s="2"/>
      <c r="W22" s="2"/>
      <c r="X22" s="2"/>
      <c r="Y22" s="2"/>
      <c r="Z22" s="2"/>
      <c r="AA22" s="2"/>
      <c r="AB22" s="2"/>
      <c r="AC22" s="2" t="e">
        <f t="shared" si="0"/>
        <v>#DIV/0!</v>
      </c>
      <c r="AD22" s="2" t="e">
        <f t="shared" si="0"/>
        <v>#DIV/0!</v>
      </c>
      <c r="AE22" s="2" t="e">
        <f t="shared" si="0"/>
        <v>#DIV/0!</v>
      </c>
      <c r="AF22" s="2" t="e">
        <f t="shared" si="0"/>
        <v>#DIV/0!</v>
      </c>
      <c r="AG22" s="2" t="e">
        <f t="shared" si="0"/>
        <v>#DIV/0!</v>
      </c>
      <c r="AH22" s="2" t="e">
        <f t="shared" si="0"/>
        <v>#DIV/0!</v>
      </c>
      <c r="AI22" s="2" t="e">
        <f t="shared" si="0"/>
        <v>#DIV/0!</v>
      </c>
      <c r="AJ22" s="2" t="e">
        <f t="shared" si="0"/>
        <v>#DIV/0!</v>
      </c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</row>
    <row r="23" spans="1:78" ht="58.5" hidden="1" customHeight="1" x14ac:dyDescent="0.35">
      <c r="A23" s="13">
        <v>12</v>
      </c>
      <c r="B23" s="30" t="s">
        <v>28</v>
      </c>
      <c r="C23" s="13" t="s">
        <v>25</v>
      </c>
      <c r="D23" s="14">
        <v>19.456000000000003</v>
      </c>
      <c r="E23" s="14">
        <v>0</v>
      </c>
      <c r="F23" s="14">
        <v>0</v>
      </c>
      <c r="G23" s="14">
        <v>19.46</v>
      </c>
      <c r="H23" s="14">
        <v>30</v>
      </c>
      <c r="I23" s="14">
        <v>0</v>
      </c>
      <c r="J23" s="14">
        <v>0</v>
      </c>
      <c r="K23" s="14">
        <v>0</v>
      </c>
      <c r="L23" s="14">
        <v>0</v>
      </c>
      <c r="M23" s="17"/>
      <c r="N23" s="17"/>
      <c r="O23" s="17"/>
      <c r="P23" s="17"/>
      <c r="Q23" s="17"/>
      <c r="R23" s="17"/>
      <c r="S23" s="17"/>
      <c r="T23" s="17"/>
      <c r="U23" s="2"/>
      <c r="V23" s="2"/>
      <c r="W23" s="2"/>
      <c r="X23" s="2"/>
      <c r="Y23" s="2"/>
      <c r="Z23" s="2"/>
      <c r="AA23" s="2"/>
      <c r="AB23" s="2"/>
      <c r="AC23" s="2" t="e">
        <f t="shared" si="0"/>
        <v>#DIV/0!</v>
      </c>
      <c r="AD23" s="2" t="e">
        <f t="shared" si="0"/>
        <v>#DIV/0!</v>
      </c>
      <c r="AE23" s="2" t="e">
        <f t="shared" si="0"/>
        <v>#DIV/0!</v>
      </c>
      <c r="AF23" s="2" t="e">
        <f t="shared" si="0"/>
        <v>#DIV/0!</v>
      </c>
      <c r="AG23" s="2" t="e">
        <f t="shared" si="0"/>
        <v>#DIV/0!</v>
      </c>
      <c r="AH23" s="2" t="e">
        <f t="shared" si="0"/>
        <v>#DIV/0!</v>
      </c>
      <c r="AI23" s="2" t="e">
        <f t="shared" si="0"/>
        <v>#DIV/0!</v>
      </c>
      <c r="AJ23" s="2" t="e">
        <f t="shared" si="0"/>
        <v>#DIV/0!</v>
      </c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</row>
    <row r="24" spans="1:78" ht="58.5" hidden="1" customHeight="1" x14ac:dyDescent="0.35">
      <c r="A24" s="13">
        <v>13</v>
      </c>
      <c r="B24" s="30"/>
      <c r="C24" s="13" t="s">
        <v>26</v>
      </c>
      <c r="D24" s="14">
        <v>3.5579999999999998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3.5579999999999998</v>
      </c>
      <c r="N24" s="14">
        <v>2.5</v>
      </c>
      <c r="O24" s="17"/>
      <c r="P24" s="17"/>
      <c r="Q24" s="17"/>
      <c r="R24" s="17"/>
      <c r="S24" s="17"/>
      <c r="T24" s="17"/>
      <c r="U24" s="2"/>
      <c r="V24" s="2"/>
      <c r="W24" s="2"/>
      <c r="X24" s="2"/>
      <c r="Y24" s="2"/>
      <c r="Z24" s="2"/>
      <c r="AA24" s="2"/>
      <c r="AB24" s="2"/>
      <c r="AC24" s="2">
        <f t="shared" si="0"/>
        <v>-100</v>
      </c>
      <c r="AD24" s="2">
        <f t="shared" si="0"/>
        <v>-100</v>
      </c>
      <c r="AE24" s="2" t="e">
        <f t="shared" si="0"/>
        <v>#DIV/0!</v>
      </c>
      <c r="AF24" s="2" t="e">
        <f t="shared" si="0"/>
        <v>#DIV/0!</v>
      </c>
      <c r="AG24" s="2" t="e">
        <f t="shared" si="0"/>
        <v>#DIV/0!</v>
      </c>
      <c r="AH24" s="2" t="e">
        <f t="shared" si="0"/>
        <v>#DIV/0!</v>
      </c>
      <c r="AI24" s="2" t="e">
        <f t="shared" si="0"/>
        <v>#DIV/0!</v>
      </c>
      <c r="AJ24" s="2" t="e">
        <f t="shared" si="0"/>
        <v>#DIV/0!</v>
      </c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</row>
    <row r="25" spans="1:78" ht="58.5" hidden="1" customHeight="1" x14ac:dyDescent="0.35">
      <c r="A25" s="13">
        <v>14</v>
      </c>
      <c r="B25" s="30"/>
      <c r="C25" s="13" t="s">
        <v>27</v>
      </c>
      <c r="D25" s="14">
        <v>13365.475305</v>
      </c>
      <c r="E25" s="14">
        <v>13365.41</v>
      </c>
      <c r="F25" s="14">
        <v>103.71039999999999</v>
      </c>
      <c r="G25" s="14">
        <v>0</v>
      </c>
      <c r="H25" s="14">
        <v>216</v>
      </c>
      <c r="I25" s="14">
        <v>0</v>
      </c>
      <c r="J25" s="14">
        <v>0</v>
      </c>
      <c r="K25" s="14">
        <v>0</v>
      </c>
      <c r="L25" s="14">
        <v>0</v>
      </c>
      <c r="M25" s="17"/>
      <c r="N25" s="17"/>
      <c r="O25" s="17"/>
      <c r="P25" s="17"/>
      <c r="Q25" s="17"/>
      <c r="R25" s="17"/>
      <c r="S25" s="17"/>
      <c r="T25" s="17"/>
      <c r="U25" s="2"/>
      <c r="V25" s="2"/>
      <c r="W25" s="2"/>
      <c r="X25" s="2"/>
      <c r="Y25" s="2"/>
      <c r="Z25" s="2"/>
      <c r="AA25" s="2"/>
      <c r="AB25" s="2"/>
      <c r="AC25" s="2" t="e">
        <f t="shared" ref="AC25:AJ57" si="1">U25/M25*100-100</f>
        <v>#DIV/0!</v>
      </c>
      <c r="AD25" s="2" t="e">
        <f t="shared" si="1"/>
        <v>#DIV/0!</v>
      </c>
      <c r="AE25" s="2" t="e">
        <f t="shared" si="1"/>
        <v>#DIV/0!</v>
      </c>
      <c r="AF25" s="2" t="e">
        <f t="shared" si="1"/>
        <v>#DIV/0!</v>
      </c>
      <c r="AG25" s="2" t="e">
        <f t="shared" si="1"/>
        <v>#DIV/0!</v>
      </c>
      <c r="AH25" s="2" t="e">
        <f t="shared" si="1"/>
        <v>#DIV/0!</v>
      </c>
      <c r="AI25" s="2" t="e">
        <f t="shared" si="1"/>
        <v>#DIV/0!</v>
      </c>
      <c r="AJ25" s="2" t="e">
        <f t="shared" si="1"/>
        <v>#DIV/0!</v>
      </c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</row>
    <row r="26" spans="1:78" ht="58.5" hidden="1" customHeight="1" x14ac:dyDescent="0.35">
      <c r="A26" s="13">
        <v>15</v>
      </c>
      <c r="B26" s="30" t="s">
        <v>29</v>
      </c>
      <c r="C26" s="13" t="s">
        <v>30</v>
      </c>
      <c r="D26" s="14">
        <v>158.46</v>
      </c>
      <c r="E26" s="14">
        <v>34.312539999999998</v>
      </c>
      <c r="F26" s="14">
        <v>2.27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7">
        <v>7.91439</v>
      </c>
      <c r="N26" s="17">
        <v>0.82</v>
      </c>
      <c r="O26" s="17"/>
      <c r="P26" s="17"/>
      <c r="Q26" s="17"/>
      <c r="R26" s="17"/>
      <c r="S26" s="17"/>
      <c r="T26" s="17"/>
      <c r="U26" s="2"/>
      <c r="V26" s="2"/>
      <c r="W26" s="2"/>
      <c r="X26" s="2"/>
      <c r="Y26" s="2"/>
      <c r="Z26" s="2"/>
      <c r="AA26" s="2"/>
      <c r="AB26" s="2"/>
      <c r="AC26" s="2">
        <f t="shared" si="1"/>
        <v>-100</v>
      </c>
      <c r="AD26" s="2">
        <f t="shared" si="1"/>
        <v>-100</v>
      </c>
      <c r="AE26" s="2" t="e">
        <f t="shared" si="1"/>
        <v>#DIV/0!</v>
      </c>
      <c r="AF26" s="2" t="e">
        <f t="shared" si="1"/>
        <v>#DIV/0!</v>
      </c>
      <c r="AG26" s="2" t="e">
        <f t="shared" si="1"/>
        <v>#DIV/0!</v>
      </c>
      <c r="AH26" s="2" t="e">
        <f t="shared" si="1"/>
        <v>#DIV/0!</v>
      </c>
      <c r="AI26" s="2" t="e">
        <f t="shared" si="1"/>
        <v>#DIV/0!</v>
      </c>
      <c r="AJ26" s="2" t="e">
        <f t="shared" si="1"/>
        <v>#DIV/0!</v>
      </c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</row>
    <row r="27" spans="1:78" ht="58.5" hidden="1" customHeight="1" x14ac:dyDescent="0.35">
      <c r="A27" s="13">
        <v>16</v>
      </c>
      <c r="B27" s="30"/>
      <c r="C27" s="13" t="s">
        <v>31</v>
      </c>
      <c r="D27" s="14">
        <v>884.41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7"/>
      <c r="N27" s="17"/>
      <c r="O27" s="17"/>
      <c r="P27" s="17"/>
      <c r="Q27" s="17"/>
      <c r="R27" s="17"/>
      <c r="S27" s="17"/>
      <c r="T27" s="17"/>
      <c r="U27" s="2"/>
      <c r="V27" s="2"/>
      <c r="W27" s="2"/>
      <c r="X27" s="2"/>
      <c r="Y27" s="2"/>
      <c r="Z27" s="2"/>
      <c r="AA27" s="2"/>
      <c r="AB27" s="2"/>
      <c r="AC27" s="2" t="e">
        <f t="shared" si="1"/>
        <v>#DIV/0!</v>
      </c>
      <c r="AD27" s="2" t="e">
        <f t="shared" si="1"/>
        <v>#DIV/0!</v>
      </c>
      <c r="AE27" s="2" t="e">
        <f t="shared" si="1"/>
        <v>#DIV/0!</v>
      </c>
      <c r="AF27" s="2" t="e">
        <f t="shared" si="1"/>
        <v>#DIV/0!</v>
      </c>
      <c r="AG27" s="2" t="e">
        <f t="shared" si="1"/>
        <v>#DIV/0!</v>
      </c>
      <c r="AH27" s="2" t="e">
        <f t="shared" si="1"/>
        <v>#DIV/0!</v>
      </c>
      <c r="AI27" s="2" t="e">
        <f t="shared" si="1"/>
        <v>#DIV/0!</v>
      </c>
      <c r="AJ27" s="2" t="e">
        <f t="shared" si="1"/>
        <v>#DIV/0!</v>
      </c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</row>
    <row r="28" spans="1:78" ht="58.5" hidden="1" customHeight="1" x14ac:dyDescent="0.35">
      <c r="A28" s="13">
        <v>17</v>
      </c>
      <c r="B28" s="30"/>
      <c r="C28" s="13" t="s">
        <v>32</v>
      </c>
      <c r="D28" s="14">
        <v>6.99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7"/>
      <c r="N28" s="17"/>
      <c r="O28" s="17"/>
      <c r="P28" s="17"/>
      <c r="Q28" s="17"/>
      <c r="R28" s="17"/>
      <c r="S28" s="17"/>
      <c r="T28" s="17"/>
      <c r="U28" s="2"/>
      <c r="V28" s="2"/>
      <c r="W28" s="2"/>
      <c r="X28" s="2"/>
      <c r="Y28" s="2"/>
      <c r="Z28" s="2"/>
      <c r="AA28" s="2"/>
      <c r="AB28" s="2"/>
      <c r="AC28" s="2" t="e">
        <f t="shared" si="1"/>
        <v>#DIV/0!</v>
      </c>
      <c r="AD28" s="2" t="e">
        <f t="shared" si="1"/>
        <v>#DIV/0!</v>
      </c>
      <c r="AE28" s="2" t="e">
        <f t="shared" si="1"/>
        <v>#DIV/0!</v>
      </c>
      <c r="AF28" s="2" t="e">
        <f t="shared" si="1"/>
        <v>#DIV/0!</v>
      </c>
      <c r="AG28" s="2" t="e">
        <f t="shared" si="1"/>
        <v>#DIV/0!</v>
      </c>
      <c r="AH28" s="2" t="e">
        <f t="shared" si="1"/>
        <v>#DIV/0!</v>
      </c>
      <c r="AI28" s="2" t="e">
        <f t="shared" si="1"/>
        <v>#DIV/0!</v>
      </c>
      <c r="AJ28" s="2" t="e">
        <f t="shared" si="1"/>
        <v>#DIV/0!</v>
      </c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</row>
    <row r="29" spans="1:78" ht="58.5" hidden="1" customHeight="1" x14ac:dyDescent="0.35">
      <c r="A29" s="13">
        <v>18</v>
      </c>
      <c r="B29" s="30"/>
      <c r="C29" s="13" t="s">
        <v>33</v>
      </c>
      <c r="D29" s="14">
        <v>3.55491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7"/>
      <c r="N29" s="17"/>
      <c r="O29" s="17"/>
      <c r="P29" s="17"/>
      <c r="Q29" s="17"/>
      <c r="R29" s="17"/>
      <c r="S29" s="17"/>
      <c r="T29" s="17"/>
      <c r="U29" s="2"/>
      <c r="V29" s="2"/>
      <c r="W29" s="2"/>
      <c r="X29" s="2"/>
      <c r="Y29" s="2"/>
      <c r="Z29" s="2"/>
      <c r="AA29" s="2"/>
      <c r="AB29" s="2"/>
      <c r="AC29" s="2" t="e">
        <f t="shared" si="1"/>
        <v>#DIV/0!</v>
      </c>
      <c r="AD29" s="2" t="e">
        <f t="shared" si="1"/>
        <v>#DIV/0!</v>
      </c>
      <c r="AE29" s="2" t="e">
        <f t="shared" si="1"/>
        <v>#DIV/0!</v>
      </c>
      <c r="AF29" s="2" t="e">
        <f t="shared" si="1"/>
        <v>#DIV/0!</v>
      </c>
      <c r="AG29" s="2" t="e">
        <f t="shared" si="1"/>
        <v>#DIV/0!</v>
      </c>
      <c r="AH29" s="2" t="e">
        <f t="shared" si="1"/>
        <v>#DIV/0!</v>
      </c>
      <c r="AI29" s="2" t="e">
        <f t="shared" si="1"/>
        <v>#DIV/0!</v>
      </c>
      <c r="AJ29" s="2" t="e">
        <f t="shared" si="1"/>
        <v>#DIV/0!</v>
      </c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</row>
    <row r="30" spans="1:78" ht="58.5" hidden="1" customHeight="1" x14ac:dyDescent="0.35">
      <c r="A30" s="13">
        <v>19</v>
      </c>
      <c r="B30" s="30" t="s">
        <v>77</v>
      </c>
      <c r="C30" s="13" t="s">
        <v>34</v>
      </c>
      <c r="D30" s="14">
        <v>1336.94</v>
      </c>
      <c r="E30" s="14">
        <v>110.518</v>
      </c>
      <c r="F30" s="14">
        <v>6.9629999999999992</v>
      </c>
      <c r="G30" s="14">
        <v>33.088999999999999</v>
      </c>
      <c r="H30" s="14">
        <v>0.5</v>
      </c>
      <c r="I30" s="14">
        <v>0</v>
      </c>
      <c r="J30" s="14">
        <v>0</v>
      </c>
      <c r="K30" s="14">
        <v>0</v>
      </c>
      <c r="L30" s="14">
        <v>0</v>
      </c>
      <c r="M30" s="17">
        <v>103.25999999999999</v>
      </c>
      <c r="N30" s="17">
        <v>8.5429999999999993</v>
      </c>
      <c r="O30" s="17">
        <v>46.92</v>
      </c>
      <c r="P30" s="17">
        <v>1</v>
      </c>
      <c r="Q30" s="17"/>
      <c r="R30" s="17"/>
      <c r="S30" s="17"/>
      <c r="T30" s="17"/>
      <c r="U30" s="2"/>
      <c r="V30" s="2"/>
      <c r="W30" s="2"/>
      <c r="X30" s="2"/>
      <c r="Y30" s="2"/>
      <c r="Z30" s="2"/>
      <c r="AA30" s="2"/>
      <c r="AB30" s="2"/>
      <c r="AC30" s="2">
        <f t="shared" si="1"/>
        <v>-100</v>
      </c>
      <c r="AD30" s="2">
        <f t="shared" si="1"/>
        <v>-100</v>
      </c>
      <c r="AE30" s="2">
        <f t="shared" si="1"/>
        <v>-100</v>
      </c>
      <c r="AF30" s="2">
        <f t="shared" si="1"/>
        <v>-100</v>
      </c>
      <c r="AG30" s="2" t="e">
        <f t="shared" si="1"/>
        <v>#DIV/0!</v>
      </c>
      <c r="AH30" s="2" t="e">
        <f t="shared" si="1"/>
        <v>#DIV/0!</v>
      </c>
      <c r="AI30" s="2" t="e">
        <f t="shared" si="1"/>
        <v>#DIV/0!</v>
      </c>
      <c r="AJ30" s="2" t="e">
        <f t="shared" si="1"/>
        <v>#DIV/0!</v>
      </c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</row>
    <row r="31" spans="1:78" ht="82.5" hidden="1" customHeight="1" x14ac:dyDescent="0.35">
      <c r="A31" s="13">
        <v>20</v>
      </c>
      <c r="B31" s="30"/>
      <c r="C31" s="13" t="s">
        <v>35</v>
      </c>
      <c r="D31" s="14">
        <v>44.84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7"/>
      <c r="N31" s="17"/>
      <c r="O31" s="17"/>
      <c r="P31" s="17"/>
      <c r="Q31" s="17"/>
      <c r="R31" s="17"/>
      <c r="S31" s="17"/>
      <c r="T31" s="17"/>
      <c r="U31" s="2"/>
      <c r="V31" s="2"/>
      <c r="W31" s="2"/>
      <c r="X31" s="2"/>
      <c r="Y31" s="2"/>
      <c r="Z31" s="2"/>
      <c r="AA31" s="2"/>
      <c r="AB31" s="2"/>
      <c r="AC31" s="2" t="e">
        <f t="shared" si="1"/>
        <v>#DIV/0!</v>
      </c>
      <c r="AD31" s="2" t="e">
        <f t="shared" si="1"/>
        <v>#DIV/0!</v>
      </c>
      <c r="AE31" s="2" t="e">
        <f t="shared" si="1"/>
        <v>#DIV/0!</v>
      </c>
      <c r="AF31" s="2" t="e">
        <f t="shared" si="1"/>
        <v>#DIV/0!</v>
      </c>
      <c r="AG31" s="2" t="e">
        <f t="shared" si="1"/>
        <v>#DIV/0!</v>
      </c>
      <c r="AH31" s="2" t="e">
        <f t="shared" si="1"/>
        <v>#DIV/0!</v>
      </c>
      <c r="AI31" s="2" t="e">
        <f t="shared" si="1"/>
        <v>#DIV/0!</v>
      </c>
      <c r="AJ31" s="2" t="e">
        <f t="shared" si="1"/>
        <v>#DIV/0!</v>
      </c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</row>
    <row r="32" spans="1:78" ht="58.5" hidden="1" customHeight="1" x14ac:dyDescent="0.35">
      <c r="A32" s="13">
        <v>21</v>
      </c>
      <c r="B32" s="30"/>
      <c r="C32" s="13" t="s">
        <v>36</v>
      </c>
      <c r="D32" s="14">
        <v>130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7"/>
      <c r="N32" s="17"/>
      <c r="O32" s="17"/>
      <c r="P32" s="17"/>
      <c r="Q32" s="17"/>
      <c r="R32" s="17"/>
      <c r="S32" s="17"/>
      <c r="T32" s="17"/>
      <c r="U32" s="2"/>
      <c r="V32" s="2"/>
      <c r="W32" s="2"/>
      <c r="X32" s="2"/>
      <c r="Y32" s="2"/>
      <c r="Z32" s="2"/>
      <c r="AA32" s="2"/>
      <c r="AB32" s="2"/>
      <c r="AC32" s="2" t="e">
        <f t="shared" si="1"/>
        <v>#DIV/0!</v>
      </c>
      <c r="AD32" s="2" t="e">
        <f t="shared" si="1"/>
        <v>#DIV/0!</v>
      </c>
      <c r="AE32" s="2" t="e">
        <f t="shared" si="1"/>
        <v>#DIV/0!</v>
      </c>
      <c r="AF32" s="2" t="e">
        <f t="shared" si="1"/>
        <v>#DIV/0!</v>
      </c>
      <c r="AG32" s="2" t="e">
        <f t="shared" si="1"/>
        <v>#DIV/0!</v>
      </c>
      <c r="AH32" s="2" t="e">
        <f t="shared" si="1"/>
        <v>#DIV/0!</v>
      </c>
      <c r="AI32" s="2" t="e">
        <f t="shared" si="1"/>
        <v>#DIV/0!</v>
      </c>
      <c r="AJ32" s="2" t="e">
        <f t="shared" si="1"/>
        <v>#DIV/0!</v>
      </c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</row>
    <row r="33" spans="1:85" ht="58.5" hidden="1" customHeight="1" x14ac:dyDescent="0.35">
      <c r="A33" s="13">
        <v>22</v>
      </c>
      <c r="B33" s="27" t="s">
        <v>37</v>
      </c>
      <c r="C33" s="13" t="s">
        <v>38</v>
      </c>
      <c r="D33" s="14">
        <v>2495</v>
      </c>
      <c r="E33" s="14">
        <v>425</v>
      </c>
      <c r="F33" s="14">
        <v>63.423999999999999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7">
        <v>108.6</v>
      </c>
      <c r="N33" s="17">
        <v>15</v>
      </c>
      <c r="O33" s="17">
        <v>240.92</v>
      </c>
      <c r="P33" s="17">
        <v>38</v>
      </c>
      <c r="Q33" s="17"/>
      <c r="R33" s="17"/>
      <c r="S33" s="17"/>
      <c r="T33" s="17"/>
      <c r="U33" s="2"/>
      <c r="V33" s="2"/>
      <c r="W33" s="2"/>
      <c r="X33" s="2"/>
      <c r="Y33" s="2"/>
      <c r="Z33" s="2"/>
      <c r="AA33" s="2"/>
      <c r="AB33" s="2"/>
      <c r="AC33" s="2">
        <f t="shared" si="1"/>
        <v>-100</v>
      </c>
      <c r="AD33" s="2">
        <f t="shared" si="1"/>
        <v>-100</v>
      </c>
      <c r="AE33" s="2">
        <f t="shared" si="1"/>
        <v>-100</v>
      </c>
      <c r="AF33" s="2">
        <f t="shared" si="1"/>
        <v>-100</v>
      </c>
      <c r="AG33" s="2" t="e">
        <f t="shared" si="1"/>
        <v>#DIV/0!</v>
      </c>
      <c r="AH33" s="2" t="e">
        <f t="shared" si="1"/>
        <v>#DIV/0!</v>
      </c>
      <c r="AI33" s="2" t="e">
        <f t="shared" si="1"/>
        <v>#DIV/0!</v>
      </c>
      <c r="AJ33" s="2" t="e">
        <f t="shared" si="1"/>
        <v>#DIV/0!</v>
      </c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</row>
    <row r="34" spans="1:85" ht="58.5" hidden="1" customHeight="1" x14ac:dyDescent="0.35">
      <c r="A34" s="13"/>
      <c r="B34" s="29"/>
      <c r="C34" s="13" t="s">
        <v>72</v>
      </c>
      <c r="D34" s="14"/>
      <c r="E34" s="14"/>
      <c r="F34" s="14"/>
      <c r="G34" s="14"/>
      <c r="H34" s="14"/>
      <c r="I34" s="14"/>
      <c r="J34" s="14"/>
      <c r="K34" s="14"/>
      <c r="L34" s="14"/>
      <c r="M34" s="17"/>
      <c r="N34" s="17"/>
      <c r="O34" s="17"/>
      <c r="P34" s="17"/>
      <c r="Q34" s="17"/>
      <c r="R34" s="17"/>
      <c r="S34" s="17"/>
      <c r="T34" s="17"/>
      <c r="U34" s="2"/>
      <c r="V34" s="2"/>
      <c r="W34" s="2"/>
      <c r="X34" s="2"/>
      <c r="Y34" s="2"/>
      <c r="Z34" s="2"/>
      <c r="AA34" s="2"/>
      <c r="AB34" s="2"/>
      <c r="AC34" s="2" t="e">
        <f t="shared" si="1"/>
        <v>#DIV/0!</v>
      </c>
      <c r="AD34" s="2" t="e">
        <f t="shared" si="1"/>
        <v>#DIV/0!</v>
      </c>
      <c r="AE34" s="2" t="e">
        <f t="shared" si="1"/>
        <v>#DIV/0!</v>
      </c>
      <c r="AF34" s="2" t="e">
        <f t="shared" si="1"/>
        <v>#DIV/0!</v>
      </c>
      <c r="AG34" s="2" t="e">
        <f t="shared" si="1"/>
        <v>#DIV/0!</v>
      </c>
      <c r="AH34" s="2" t="e">
        <f t="shared" si="1"/>
        <v>#DIV/0!</v>
      </c>
      <c r="AI34" s="2" t="e">
        <f t="shared" si="1"/>
        <v>#DIV/0!</v>
      </c>
      <c r="AJ34" s="2" t="e">
        <f t="shared" si="1"/>
        <v>#DIV/0!</v>
      </c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</row>
    <row r="35" spans="1:85" ht="58.5" hidden="1" customHeight="1" x14ac:dyDescent="0.35">
      <c r="A35" s="13">
        <v>23</v>
      </c>
      <c r="B35" s="27" t="s">
        <v>39</v>
      </c>
      <c r="C35" s="13" t="s">
        <v>40</v>
      </c>
      <c r="D35" s="14">
        <v>874</v>
      </c>
      <c r="E35" s="14">
        <v>0</v>
      </c>
      <c r="F35" s="14">
        <v>0</v>
      </c>
      <c r="G35" s="14">
        <v>0</v>
      </c>
      <c r="H35" s="14">
        <v>0</v>
      </c>
      <c r="I35" s="14">
        <v>170.13086000000001</v>
      </c>
      <c r="J35" s="14">
        <v>19.2</v>
      </c>
      <c r="K35" s="14">
        <v>0</v>
      </c>
      <c r="L35" s="14">
        <v>0</v>
      </c>
      <c r="M35" s="17">
        <v>17</v>
      </c>
      <c r="N35" s="17"/>
      <c r="O35" s="17"/>
      <c r="P35" s="17"/>
      <c r="Q35" s="17"/>
      <c r="R35" s="17"/>
      <c r="S35" s="17"/>
      <c r="T35" s="17"/>
      <c r="U35" s="2"/>
      <c r="V35" s="2"/>
      <c r="W35" s="2"/>
      <c r="X35" s="2"/>
      <c r="Y35" s="2"/>
      <c r="Z35" s="2"/>
      <c r="AA35" s="2"/>
      <c r="AB35" s="2"/>
      <c r="AC35" s="2">
        <f t="shared" si="1"/>
        <v>-100</v>
      </c>
      <c r="AD35" s="2" t="e">
        <f t="shared" si="1"/>
        <v>#DIV/0!</v>
      </c>
      <c r="AE35" s="2" t="e">
        <f t="shared" si="1"/>
        <v>#DIV/0!</v>
      </c>
      <c r="AF35" s="2" t="e">
        <f t="shared" si="1"/>
        <v>#DIV/0!</v>
      </c>
      <c r="AG35" s="2" t="e">
        <f t="shared" si="1"/>
        <v>#DIV/0!</v>
      </c>
      <c r="AH35" s="2" t="e">
        <f t="shared" si="1"/>
        <v>#DIV/0!</v>
      </c>
      <c r="AI35" s="2" t="e">
        <f t="shared" si="1"/>
        <v>#DIV/0!</v>
      </c>
      <c r="AJ35" s="2" t="e">
        <f t="shared" si="1"/>
        <v>#DIV/0!</v>
      </c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</row>
    <row r="36" spans="1:85" ht="58.5" hidden="1" customHeight="1" x14ac:dyDescent="0.35">
      <c r="A36" s="13">
        <v>24</v>
      </c>
      <c r="B36" s="28"/>
      <c r="C36" s="13" t="s">
        <v>41</v>
      </c>
      <c r="D36" s="14">
        <v>7.48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7"/>
      <c r="N36" s="17"/>
      <c r="O36" s="17">
        <v>3.3180000000000001</v>
      </c>
      <c r="P36" s="17">
        <v>2</v>
      </c>
      <c r="Q36" s="17"/>
      <c r="R36" s="17"/>
      <c r="S36" s="17"/>
      <c r="T36" s="17"/>
      <c r="U36" s="2"/>
      <c r="V36" s="2"/>
      <c r="W36" s="2"/>
      <c r="X36" s="2"/>
      <c r="Y36" s="2"/>
      <c r="Z36" s="2"/>
      <c r="AA36" s="2"/>
      <c r="AB36" s="2"/>
      <c r="AC36" s="2" t="e">
        <f t="shared" si="1"/>
        <v>#DIV/0!</v>
      </c>
      <c r="AD36" s="2" t="e">
        <f t="shared" si="1"/>
        <v>#DIV/0!</v>
      </c>
      <c r="AE36" s="2">
        <f t="shared" si="1"/>
        <v>-100</v>
      </c>
      <c r="AF36" s="2">
        <f t="shared" si="1"/>
        <v>-100</v>
      </c>
      <c r="AG36" s="2" t="e">
        <f t="shared" si="1"/>
        <v>#DIV/0!</v>
      </c>
      <c r="AH36" s="2" t="e">
        <f t="shared" si="1"/>
        <v>#DIV/0!</v>
      </c>
      <c r="AI36" s="2" t="e">
        <f t="shared" si="1"/>
        <v>#DIV/0!</v>
      </c>
      <c r="AJ36" s="2" t="e">
        <f t="shared" si="1"/>
        <v>#DIV/0!</v>
      </c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</row>
    <row r="37" spans="1:85" ht="58.5" hidden="1" customHeight="1" x14ac:dyDescent="0.35">
      <c r="A37" s="13">
        <v>25</v>
      </c>
      <c r="B37" s="28"/>
      <c r="C37" s="13" t="s">
        <v>42</v>
      </c>
      <c r="D37" s="14">
        <v>120</v>
      </c>
      <c r="E37" s="14">
        <v>11.858000000000001</v>
      </c>
      <c r="F37" s="14">
        <v>1.1599999999999999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7"/>
      <c r="N37" s="17"/>
      <c r="O37" s="17">
        <v>51.563000000000002</v>
      </c>
      <c r="P37" s="17">
        <v>7</v>
      </c>
      <c r="Q37" s="17"/>
      <c r="R37" s="17"/>
      <c r="S37" s="17"/>
      <c r="T37" s="17"/>
      <c r="U37" s="2"/>
      <c r="V37" s="2"/>
      <c r="W37" s="2"/>
      <c r="X37" s="2"/>
      <c r="Y37" s="2"/>
      <c r="Z37" s="2"/>
      <c r="AA37" s="2"/>
      <c r="AB37" s="2"/>
      <c r="AC37" s="2" t="e">
        <f t="shared" si="1"/>
        <v>#DIV/0!</v>
      </c>
      <c r="AD37" s="2" t="e">
        <f t="shared" si="1"/>
        <v>#DIV/0!</v>
      </c>
      <c r="AE37" s="2">
        <f t="shared" si="1"/>
        <v>-100</v>
      </c>
      <c r="AF37" s="2">
        <f t="shared" si="1"/>
        <v>-100</v>
      </c>
      <c r="AG37" s="2" t="e">
        <f t="shared" si="1"/>
        <v>#DIV/0!</v>
      </c>
      <c r="AH37" s="2" t="e">
        <f t="shared" si="1"/>
        <v>#DIV/0!</v>
      </c>
      <c r="AI37" s="2" t="e">
        <f t="shared" si="1"/>
        <v>#DIV/0!</v>
      </c>
      <c r="AJ37" s="2" t="e">
        <f t="shared" si="1"/>
        <v>#DIV/0!</v>
      </c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</row>
    <row r="38" spans="1:85" ht="58.5" hidden="1" customHeight="1" x14ac:dyDescent="0.35">
      <c r="A38" s="13"/>
      <c r="B38" s="29"/>
      <c r="C38" s="13" t="s">
        <v>72</v>
      </c>
      <c r="D38" s="14"/>
      <c r="E38" s="14"/>
      <c r="F38" s="14"/>
      <c r="G38" s="14"/>
      <c r="H38" s="14"/>
      <c r="I38" s="14"/>
      <c r="J38" s="14"/>
      <c r="K38" s="14"/>
      <c r="L38" s="14"/>
      <c r="M38" s="17"/>
      <c r="N38" s="17"/>
      <c r="O38" s="17"/>
      <c r="P38" s="17"/>
      <c r="Q38" s="17"/>
      <c r="R38" s="17"/>
      <c r="S38" s="17"/>
      <c r="T38" s="17"/>
      <c r="U38" s="2"/>
      <c r="V38" s="2"/>
      <c r="W38" s="2"/>
      <c r="X38" s="2"/>
      <c r="Y38" s="2"/>
      <c r="Z38" s="2"/>
      <c r="AA38" s="2"/>
      <c r="AB38" s="2"/>
      <c r="AC38" s="2" t="e">
        <f t="shared" si="1"/>
        <v>#DIV/0!</v>
      </c>
      <c r="AD38" s="2" t="e">
        <f t="shared" si="1"/>
        <v>#DIV/0!</v>
      </c>
      <c r="AE38" s="2" t="e">
        <f t="shared" si="1"/>
        <v>#DIV/0!</v>
      </c>
      <c r="AF38" s="2" t="e">
        <f t="shared" si="1"/>
        <v>#DIV/0!</v>
      </c>
      <c r="AG38" s="2" t="e">
        <f t="shared" si="1"/>
        <v>#DIV/0!</v>
      </c>
      <c r="AH38" s="2" t="e">
        <f t="shared" si="1"/>
        <v>#DIV/0!</v>
      </c>
      <c r="AI38" s="2" t="e">
        <f t="shared" si="1"/>
        <v>#DIV/0!</v>
      </c>
      <c r="AJ38" s="2" t="e">
        <f t="shared" si="1"/>
        <v>#DIV/0!</v>
      </c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</row>
    <row r="39" spans="1:85" ht="58.5" hidden="1" customHeight="1" x14ac:dyDescent="0.35">
      <c r="A39" s="13">
        <v>26</v>
      </c>
      <c r="B39" s="27" t="s">
        <v>45</v>
      </c>
      <c r="C39" s="13" t="s">
        <v>43</v>
      </c>
      <c r="D39" s="14">
        <v>14143.48</v>
      </c>
      <c r="E39" s="14">
        <v>1160.7544298013613</v>
      </c>
      <c r="F39" s="14">
        <v>18.22</v>
      </c>
      <c r="G39" s="14">
        <v>1419.9656071177699</v>
      </c>
      <c r="H39" s="14">
        <v>5</v>
      </c>
      <c r="I39" s="14">
        <v>0</v>
      </c>
      <c r="J39" s="14">
        <v>0</v>
      </c>
      <c r="K39" s="14">
        <v>0</v>
      </c>
      <c r="L39" s="14">
        <v>0</v>
      </c>
      <c r="M39" s="17">
        <v>293.26636157777745</v>
      </c>
      <c r="N39" s="17">
        <v>0.7</v>
      </c>
      <c r="O39" s="17">
        <v>479.55963842222218</v>
      </c>
      <c r="P39" s="17">
        <v>1</v>
      </c>
      <c r="Q39" s="17"/>
      <c r="R39" s="17"/>
      <c r="S39" s="17"/>
      <c r="T39" s="17"/>
      <c r="U39" s="2"/>
      <c r="V39" s="2"/>
      <c r="W39" s="2"/>
      <c r="X39" s="2"/>
      <c r="Y39" s="2"/>
      <c r="Z39" s="2"/>
      <c r="AA39" s="2"/>
      <c r="AB39" s="2"/>
      <c r="AC39" s="2">
        <f t="shared" si="1"/>
        <v>-100</v>
      </c>
      <c r="AD39" s="2">
        <f t="shared" si="1"/>
        <v>-100</v>
      </c>
      <c r="AE39" s="2">
        <f t="shared" si="1"/>
        <v>-100</v>
      </c>
      <c r="AF39" s="2">
        <f t="shared" si="1"/>
        <v>-100</v>
      </c>
      <c r="AG39" s="2" t="e">
        <f t="shared" si="1"/>
        <v>#DIV/0!</v>
      </c>
      <c r="AH39" s="2" t="e">
        <f t="shared" si="1"/>
        <v>#DIV/0!</v>
      </c>
      <c r="AI39" s="2" t="e">
        <f t="shared" si="1"/>
        <v>#DIV/0!</v>
      </c>
      <c r="AJ39" s="2" t="e">
        <f t="shared" si="1"/>
        <v>#DIV/0!</v>
      </c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</row>
    <row r="40" spans="1:85" ht="58.5" hidden="1" customHeight="1" x14ac:dyDescent="0.35">
      <c r="A40" s="13">
        <v>27</v>
      </c>
      <c r="B40" s="28"/>
      <c r="C40" s="13" t="s">
        <v>44</v>
      </c>
      <c r="D40" s="14">
        <v>117.6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7"/>
      <c r="N40" s="17"/>
      <c r="O40" s="17"/>
      <c r="P40" s="17"/>
      <c r="Q40" s="17"/>
      <c r="R40" s="17"/>
      <c r="S40" s="17"/>
      <c r="T40" s="17"/>
      <c r="U40" s="2"/>
      <c r="V40" s="2"/>
      <c r="W40" s="2"/>
      <c r="X40" s="2"/>
      <c r="Y40" s="2"/>
      <c r="Z40" s="2"/>
      <c r="AA40" s="2"/>
      <c r="AB40" s="2"/>
      <c r="AC40" s="2" t="e">
        <f t="shared" si="1"/>
        <v>#DIV/0!</v>
      </c>
      <c r="AD40" s="2" t="e">
        <f t="shared" si="1"/>
        <v>#DIV/0!</v>
      </c>
      <c r="AE40" s="2" t="e">
        <f t="shared" si="1"/>
        <v>#DIV/0!</v>
      </c>
      <c r="AF40" s="2" t="e">
        <f t="shared" si="1"/>
        <v>#DIV/0!</v>
      </c>
      <c r="AG40" s="2" t="e">
        <f t="shared" si="1"/>
        <v>#DIV/0!</v>
      </c>
      <c r="AH40" s="2" t="e">
        <f t="shared" si="1"/>
        <v>#DIV/0!</v>
      </c>
      <c r="AI40" s="2" t="e">
        <f t="shared" si="1"/>
        <v>#DIV/0!</v>
      </c>
      <c r="AJ40" s="2" t="e">
        <f t="shared" si="1"/>
        <v>#DIV/0!</v>
      </c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</row>
    <row r="41" spans="1:85" ht="58.5" hidden="1" customHeight="1" x14ac:dyDescent="0.35">
      <c r="A41" s="13"/>
      <c r="B41" s="29"/>
      <c r="C41" s="13" t="s">
        <v>72</v>
      </c>
      <c r="D41" s="14"/>
      <c r="E41" s="14"/>
      <c r="F41" s="14"/>
      <c r="G41" s="14"/>
      <c r="H41" s="14"/>
      <c r="I41" s="14"/>
      <c r="J41" s="14"/>
      <c r="K41" s="14"/>
      <c r="L41" s="14"/>
      <c r="M41" s="17"/>
      <c r="N41" s="17"/>
      <c r="O41" s="17"/>
      <c r="P41" s="17"/>
      <c r="Q41" s="17"/>
      <c r="R41" s="17"/>
      <c r="S41" s="17"/>
      <c r="T41" s="17"/>
      <c r="U41" s="2"/>
      <c r="V41" s="2"/>
      <c r="W41" s="2"/>
      <c r="X41" s="2"/>
      <c r="Y41" s="2"/>
      <c r="Z41" s="2"/>
      <c r="AA41" s="2"/>
      <c r="AB41" s="2"/>
      <c r="AC41" s="2" t="e">
        <f t="shared" si="1"/>
        <v>#DIV/0!</v>
      </c>
      <c r="AD41" s="2" t="e">
        <f t="shared" si="1"/>
        <v>#DIV/0!</v>
      </c>
      <c r="AE41" s="2" t="e">
        <f t="shared" si="1"/>
        <v>#DIV/0!</v>
      </c>
      <c r="AF41" s="2" t="e">
        <f t="shared" si="1"/>
        <v>#DIV/0!</v>
      </c>
      <c r="AG41" s="2" t="e">
        <f t="shared" si="1"/>
        <v>#DIV/0!</v>
      </c>
      <c r="AH41" s="2" t="e">
        <f t="shared" si="1"/>
        <v>#DIV/0!</v>
      </c>
      <c r="AI41" s="2" t="e">
        <f t="shared" si="1"/>
        <v>#DIV/0!</v>
      </c>
      <c r="AJ41" s="2" t="e">
        <f t="shared" si="1"/>
        <v>#DIV/0!</v>
      </c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</row>
    <row r="42" spans="1:85" ht="58.5" customHeight="1" x14ac:dyDescent="0.35">
      <c r="A42" s="13">
        <v>28</v>
      </c>
      <c r="B42" s="30" t="s">
        <v>46</v>
      </c>
      <c r="C42" s="13" t="s">
        <v>47</v>
      </c>
      <c r="D42" s="19">
        <v>1668.0739999999998</v>
      </c>
      <c r="E42" s="19">
        <v>2.5419999999999998</v>
      </c>
      <c r="F42" s="19">
        <v>1</v>
      </c>
      <c r="G42" s="19">
        <v>133.803</v>
      </c>
      <c r="H42" s="19">
        <v>40</v>
      </c>
      <c r="I42" s="19">
        <v>0</v>
      </c>
      <c r="J42" s="19">
        <v>0</v>
      </c>
      <c r="K42" s="19">
        <v>0</v>
      </c>
      <c r="L42" s="19">
        <v>0</v>
      </c>
      <c r="M42" s="20">
        <f>145-E42</f>
        <v>142.458</v>
      </c>
      <c r="N42" s="20">
        <v>4.4000000000000004</v>
      </c>
      <c r="O42" s="20">
        <f>446-M42-G42</f>
        <v>169.73900000000003</v>
      </c>
      <c r="P42" s="20">
        <v>14</v>
      </c>
      <c r="Q42" s="20"/>
      <c r="R42" s="20"/>
      <c r="S42" s="20"/>
      <c r="T42" s="20"/>
      <c r="U42" s="20">
        <v>142.458</v>
      </c>
      <c r="V42" s="20">
        <v>4.4000000000000004</v>
      </c>
      <c r="W42" s="20">
        <v>169.73900000000003</v>
      </c>
      <c r="X42" s="20">
        <v>14</v>
      </c>
      <c r="Y42" s="7"/>
      <c r="Z42" s="7"/>
      <c r="AA42" s="7"/>
      <c r="AB42" s="7"/>
      <c r="AC42" s="7">
        <f t="shared" si="1"/>
        <v>0</v>
      </c>
      <c r="AD42" s="7">
        <f t="shared" si="1"/>
        <v>0</v>
      </c>
      <c r="AE42" s="7">
        <f t="shared" si="1"/>
        <v>0</v>
      </c>
      <c r="AF42" s="7">
        <f t="shared" si="1"/>
        <v>0</v>
      </c>
      <c r="AG42" s="7"/>
      <c r="AH42" s="7"/>
      <c r="AI42" s="7"/>
      <c r="AJ42" s="7"/>
      <c r="AK42" s="20">
        <f>141-AM42</f>
        <v>46</v>
      </c>
      <c r="AL42" s="20">
        <v>8.9</v>
      </c>
      <c r="AM42" s="20">
        <v>95</v>
      </c>
      <c r="AN42" s="20">
        <v>6</v>
      </c>
      <c r="AO42" s="20">
        <v>141</v>
      </c>
      <c r="AP42" s="20">
        <v>15.477</v>
      </c>
      <c r="AQ42" s="20">
        <f>AP42-AO42</f>
        <v>-125.523</v>
      </c>
      <c r="AR42" s="20">
        <v>590</v>
      </c>
      <c r="AS42" s="20">
        <f>449+AP42</f>
        <v>464.47699999999998</v>
      </c>
      <c r="AT42" s="20">
        <f>AS42-AR42</f>
        <v>-125.52300000000002</v>
      </c>
      <c r="AU42" s="20">
        <f>12.6+30</f>
        <v>42.6</v>
      </c>
      <c r="AV42" s="21">
        <v>7.5</v>
      </c>
      <c r="AW42" s="20">
        <f>36.5+8.2+30</f>
        <v>74.7</v>
      </c>
      <c r="AX42" s="20">
        <v>25</v>
      </c>
      <c r="AY42" s="17"/>
      <c r="AZ42" s="17"/>
      <c r="BA42" s="17"/>
      <c r="BB42" s="17"/>
      <c r="BC42" s="20">
        <v>77</v>
      </c>
      <c r="BD42" s="21">
        <f>11.2+11.4-6.4</f>
        <v>16.200000000000003</v>
      </c>
      <c r="BE42" s="20">
        <f>376.535+10.109</f>
        <v>386.64400000000001</v>
      </c>
      <c r="BF42" s="20">
        <v>38</v>
      </c>
      <c r="BG42" s="17"/>
      <c r="BH42" s="17"/>
      <c r="BI42" s="17"/>
      <c r="BJ42" s="17"/>
      <c r="BK42" s="17"/>
      <c r="BL42" s="17"/>
      <c r="BM42" s="20">
        <f>319.654+13.429</f>
        <v>333.08299999999997</v>
      </c>
      <c r="BN42" s="20">
        <v>85</v>
      </c>
      <c r="BO42" s="17"/>
      <c r="BP42" s="17"/>
      <c r="BQ42" s="17"/>
      <c r="BR42" s="17"/>
      <c r="BS42" s="17">
        <f>122</f>
        <v>122</v>
      </c>
      <c r="BT42" s="17">
        <v>18.7</v>
      </c>
      <c r="BU42" s="20">
        <f>12+30.5</f>
        <v>42.5</v>
      </c>
      <c r="BV42" s="20">
        <v>11</v>
      </c>
      <c r="BW42" s="17"/>
      <c r="BX42" s="17"/>
      <c r="BY42" s="20"/>
      <c r="BZ42" s="17"/>
      <c r="CA42" s="5"/>
      <c r="CB42" s="5"/>
      <c r="CC42" s="5"/>
      <c r="CD42" s="5"/>
      <c r="CE42" s="5"/>
      <c r="CF42" s="5"/>
      <c r="CG42" s="5"/>
    </row>
    <row r="43" spans="1:85" ht="58.5" hidden="1" customHeight="1" x14ac:dyDescent="0.35">
      <c r="A43" s="13">
        <v>29</v>
      </c>
      <c r="B43" s="30"/>
      <c r="C43" s="13" t="s">
        <v>48</v>
      </c>
      <c r="D43" s="16">
        <v>1154.3910000000001</v>
      </c>
      <c r="E43" s="16">
        <v>0</v>
      </c>
      <c r="F43" s="16">
        <v>0</v>
      </c>
      <c r="G43" s="16">
        <v>192.97118317011063</v>
      </c>
      <c r="H43" s="16">
        <v>136</v>
      </c>
      <c r="I43" s="16">
        <v>0</v>
      </c>
      <c r="J43" s="16">
        <v>0</v>
      </c>
      <c r="K43" s="16">
        <v>0</v>
      </c>
      <c r="L43" s="16">
        <v>0</v>
      </c>
      <c r="M43" s="17"/>
      <c r="N43" s="17"/>
      <c r="O43" s="17">
        <v>96.316906329319892</v>
      </c>
      <c r="P43" s="17">
        <v>202</v>
      </c>
      <c r="Q43" s="17"/>
      <c r="R43" s="17"/>
      <c r="S43" s="17"/>
      <c r="T43" s="17"/>
      <c r="U43" s="2"/>
      <c r="V43" s="2"/>
      <c r="W43" s="2"/>
      <c r="X43" s="2"/>
      <c r="Y43" s="2"/>
      <c r="Z43" s="2"/>
      <c r="AA43" s="2"/>
      <c r="AB43" s="2"/>
      <c r="AC43" s="4" t="e">
        <f t="shared" si="1"/>
        <v>#DIV/0!</v>
      </c>
      <c r="AD43" s="4" t="e">
        <f t="shared" si="1"/>
        <v>#DIV/0!</v>
      </c>
      <c r="AE43" s="4">
        <f t="shared" si="1"/>
        <v>-100</v>
      </c>
      <c r="AF43" s="4">
        <f t="shared" si="1"/>
        <v>-100</v>
      </c>
      <c r="AG43" s="4" t="e">
        <f t="shared" si="1"/>
        <v>#DIV/0!</v>
      </c>
      <c r="AH43" s="4" t="e">
        <f t="shared" si="1"/>
        <v>#DIV/0!</v>
      </c>
      <c r="AI43" s="4" t="e">
        <f t="shared" si="1"/>
        <v>#DIV/0!</v>
      </c>
      <c r="AJ43" s="4" t="e">
        <f t="shared" si="1"/>
        <v>#DIV/0!</v>
      </c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5"/>
      <c r="CB43" s="5"/>
    </row>
    <row r="44" spans="1:85" ht="58.5" hidden="1" customHeight="1" x14ac:dyDescent="0.35">
      <c r="A44" s="13">
        <v>30</v>
      </c>
      <c r="B44" s="30"/>
      <c r="C44" s="13" t="s">
        <v>49</v>
      </c>
      <c r="D44" s="16">
        <v>351.65199999999999</v>
      </c>
      <c r="E44" s="16">
        <v>194.48599999999999</v>
      </c>
      <c r="F44" s="16">
        <v>20.55</v>
      </c>
      <c r="G44" s="16">
        <v>157.19999999999999</v>
      </c>
      <c r="H44" s="16">
        <v>413</v>
      </c>
      <c r="I44" s="16">
        <v>0</v>
      </c>
      <c r="J44" s="16">
        <v>0</v>
      </c>
      <c r="K44" s="16">
        <v>0</v>
      </c>
      <c r="L44" s="16">
        <v>0</v>
      </c>
      <c r="M44" s="17"/>
      <c r="N44" s="17"/>
      <c r="O44" s="17"/>
      <c r="P44" s="17"/>
      <c r="Q44" s="17"/>
      <c r="R44" s="17"/>
      <c r="S44" s="17"/>
      <c r="T44" s="17"/>
      <c r="U44" s="2"/>
      <c r="V44" s="2"/>
      <c r="W44" s="2"/>
      <c r="X44" s="2"/>
      <c r="Y44" s="2"/>
      <c r="Z44" s="2"/>
      <c r="AA44" s="2"/>
      <c r="AB44" s="2"/>
      <c r="AC44" s="4" t="e">
        <f t="shared" si="1"/>
        <v>#DIV/0!</v>
      </c>
      <c r="AD44" s="4" t="e">
        <f t="shared" si="1"/>
        <v>#DIV/0!</v>
      </c>
      <c r="AE44" s="4" t="e">
        <f t="shared" si="1"/>
        <v>#DIV/0!</v>
      </c>
      <c r="AF44" s="4" t="e">
        <f t="shared" si="1"/>
        <v>#DIV/0!</v>
      </c>
      <c r="AG44" s="4" t="e">
        <f t="shared" si="1"/>
        <v>#DIV/0!</v>
      </c>
      <c r="AH44" s="4" t="e">
        <f t="shared" si="1"/>
        <v>#DIV/0!</v>
      </c>
      <c r="AI44" s="4" t="e">
        <f t="shared" si="1"/>
        <v>#DIV/0!</v>
      </c>
      <c r="AJ44" s="4" t="e">
        <f t="shared" si="1"/>
        <v>#DIV/0!</v>
      </c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</row>
    <row r="45" spans="1:85" ht="58.5" hidden="1" customHeight="1" x14ac:dyDescent="0.35">
      <c r="A45" s="13">
        <v>31</v>
      </c>
      <c r="B45" s="30"/>
      <c r="C45" s="13" t="s">
        <v>50</v>
      </c>
      <c r="D45" s="16">
        <v>3.1842999999999999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7"/>
      <c r="N45" s="17"/>
      <c r="O45" s="17"/>
      <c r="P45" s="17"/>
      <c r="Q45" s="17"/>
      <c r="R45" s="17"/>
      <c r="S45" s="17"/>
      <c r="T45" s="17"/>
      <c r="U45" s="2"/>
      <c r="V45" s="2"/>
      <c r="W45" s="2"/>
      <c r="X45" s="2"/>
      <c r="Y45" s="2"/>
      <c r="Z45" s="2"/>
      <c r="AA45" s="2"/>
      <c r="AB45" s="2"/>
      <c r="AC45" s="4" t="e">
        <f t="shared" si="1"/>
        <v>#DIV/0!</v>
      </c>
      <c r="AD45" s="4" t="e">
        <f t="shared" si="1"/>
        <v>#DIV/0!</v>
      </c>
      <c r="AE45" s="4" t="e">
        <f t="shared" si="1"/>
        <v>#DIV/0!</v>
      </c>
      <c r="AF45" s="4" t="e">
        <f t="shared" si="1"/>
        <v>#DIV/0!</v>
      </c>
      <c r="AG45" s="4" t="e">
        <f t="shared" si="1"/>
        <v>#DIV/0!</v>
      </c>
      <c r="AH45" s="4" t="e">
        <f t="shared" si="1"/>
        <v>#DIV/0!</v>
      </c>
      <c r="AI45" s="4" t="e">
        <f t="shared" si="1"/>
        <v>#DIV/0!</v>
      </c>
      <c r="AJ45" s="4" t="e">
        <f t="shared" si="1"/>
        <v>#DIV/0!</v>
      </c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</row>
    <row r="46" spans="1:85" ht="58.5" hidden="1" customHeight="1" x14ac:dyDescent="0.35">
      <c r="A46" s="13">
        <v>32</v>
      </c>
      <c r="B46" s="30"/>
      <c r="C46" s="13" t="s">
        <v>51</v>
      </c>
      <c r="D46" s="16">
        <v>26.354099999999999</v>
      </c>
      <c r="E46" s="16">
        <v>6.6641399999999997</v>
      </c>
      <c r="F46" s="16">
        <v>1.976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7"/>
      <c r="N46" s="17"/>
      <c r="O46" s="17">
        <v>19.690000000000001</v>
      </c>
      <c r="P46" s="17">
        <v>6</v>
      </c>
      <c r="Q46" s="17"/>
      <c r="R46" s="17"/>
      <c r="S46" s="17"/>
      <c r="T46" s="17"/>
      <c r="U46" s="2"/>
      <c r="V46" s="2"/>
      <c r="W46" s="2"/>
      <c r="X46" s="2"/>
      <c r="Y46" s="2"/>
      <c r="Z46" s="2"/>
      <c r="AA46" s="2"/>
      <c r="AB46" s="2"/>
      <c r="AC46" s="4" t="e">
        <f t="shared" si="1"/>
        <v>#DIV/0!</v>
      </c>
      <c r="AD46" s="4" t="e">
        <f t="shared" si="1"/>
        <v>#DIV/0!</v>
      </c>
      <c r="AE46" s="4">
        <f t="shared" si="1"/>
        <v>-100</v>
      </c>
      <c r="AF46" s="4">
        <f t="shared" si="1"/>
        <v>-100</v>
      </c>
      <c r="AG46" s="4" t="e">
        <f t="shared" si="1"/>
        <v>#DIV/0!</v>
      </c>
      <c r="AH46" s="4" t="e">
        <f t="shared" si="1"/>
        <v>#DIV/0!</v>
      </c>
      <c r="AI46" s="4" t="e">
        <f t="shared" si="1"/>
        <v>#DIV/0!</v>
      </c>
      <c r="AJ46" s="4" t="e">
        <f t="shared" si="1"/>
        <v>#DIV/0!</v>
      </c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</row>
    <row r="47" spans="1:85" ht="58.5" hidden="1" customHeight="1" x14ac:dyDescent="0.35">
      <c r="A47" s="13">
        <v>33</v>
      </c>
      <c r="B47" s="30"/>
      <c r="C47" s="13" t="s">
        <v>52</v>
      </c>
      <c r="D47" s="16">
        <v>14.923</v>
      </c>
      <c r="E47" s="16">
        <v>4.2549999999999999</v>
      </c>
      <c r="F47" s="16">
        <v>1.1599999999999999</v>
      </c>
      <c r="G47" s="16">
        <v>10.669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7"/>
      <c r="N47" s="17"/>
      <c r="O47" s="17"/>
      <c r="P47" s="17"/>
      <c r="Q47" s="17"/>
      <c r="R47" s="17"/>
      <c r="S47" s="17"/>
      <c r="T47" s="17"/>
      <c r="U47" s="2"/>
      <c r="V47" s="2"/>
      <c r="W47" s="2"/>
      <c r="X47" s="2"/>
      <c r="Y47" s="2"/>
      <c r="Z47" s="2"/>
      <c r="AA47" s="2"/>
      <c r="AB47" s="2"/>
      <c r="AC47" s="4" t="e">
        <f t="shared" si="1"/>
        <v>#DIV/0!</v>
      </c>
      <c r="AD47" s="4" t="e">
        <f t="shared" si="1"/>
        <v>#DIV/0!</v>
      </c>
      <c r="AE47" s="4" t="e">
        <f t="shared" si="1"/>
        <v>#DIV/0!</v>
      </c>
      <c r="AF47" s="4" t="e">
        <f t="shared" si="1"/>
        <v>#DIV/0!</v>
      </c>
      <c r="AG47" s="4" t="e">
        <f t="shared" si="1"/>
        <v>#DIV/0!</v>
      </c>
      <c r="AH47" s="4" t="e">
        <f t="shared" si="1"/>
        <v>#DIV/0!</v>
      </c>
      <c r="AI47" s="4" t="e">
        <f t="shared" si="1"/>
        <v>#DIV/0!</v>
      </c>
      <c r="AJ47" s="4" t="e">
        <f t="shared" si="1"/>
        <v>#DIV/0!</v>
      </c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</row>
    <row r="48" spans="1:85" ht="58.5" hidden="1" customHeight="1" x14ac:dyDescent="0.35">
      <c r="A48" s="13">
        <v>34</v>
      </c>
      <c r="B48" s="27" t="s">
        <v>53</v>
      </c>
      <c r="C48" s="13" t="s">
        <v>54</v>
      </c>
      <c r="D48" s="16">
        <v>1682.3690000000001</v>
      </c>
      <c r="E48" s="16">
        <v>60.45</v>
      </c>
      <c r="F48" s="16">
        <v>7.8</v>
      </c>
      <c r="G48" s="16">
        <v>56.2</v>
      </c>
      <c r="H48" s="16">
        <v>1</v>
      </c>
      <c r="I48" s="16">
        <v>81.99</v>
      </c>
      <c r="J48" s="16">
        <v>15.89</v>
      </c>
      <c r="K48" s="16">
        <v>0</v>
      </c>
      <c r="L48" s="16">
        <v>0</v>
      </c>
      <c r="M48" s="17">
        <v>60.45</v>
      </c>
      <c r="N48" s="17">
        <v>7.8</v>
      </c>
      <c r="O48" s="17">
        <v>56.195</v>
      </c>
      <c r="P48" s="17">
        <v>1</v>
      </c>
      <c r="Q48" s="17">
        <v>170.51</v>
      </c>
      <c r="R48" s="17">
        <v>19.2</v>
      </c>
      <c r="S48" s="17"/>
      <c r="T48" s="17"/>
      <c r="U48" s="2"/>
      <c r="V48" s="2"/>
      <c r="W48" s="2"/>
      <c r="X48" s="2"/>
      <c r="Y48" s="2"/>
      <c r="Z48" s="2"/>
      <c r="AA48" s="2"/>
      <c r="AB48" s="2"/>
      <c r="AC48" s="4">
        <f t="shared" si="1"/>
        <v>-100</v>
      </c>
      <c r="AD48" s="4">
        <f t="shared" si="1"/>
        <v>-100</v>
      </c>
      <c r="AE48" s="4">
        <f t="shared" si="1"/>
        <v>-100</v>
      </c>
      <c r="AF48" s="4">
        <f t="shared" si="1"/>
        <v>-100</v>
      </c>
      <c r="AG48" s="4">
        <f t="shared" si="1"/>
        <v>-100</v>
      </c>
      <c r="AH48" s="4">
        <f t="shared" si="1"/>
        <v>-100</v>
      </c>
      <c r="AI48" s="4" t="e">
        <f t="shared" si="1"/>
        <v>#DIV/0!</v>
      </c>
      <c r="AJ48" s="4" t="e">
        <f t="shared" si="1"/>
        <v>#DIV/0!</v>
      </c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</row>
    <row r="49" spans="1:78" ht="58.5" hidden="1" customHeight="1" x14ac:dyDescent="0.35">
      <c r="A49" s="13"/>
      <c r="B49" s="29"/>
      <c r="C49" s="13" t="s">
        <v>72</v>
      </c>
      <c r="D49" s="16"/>
      <c r="E49" s="16"/>
      <c r="F49" s="16"/>
      <c r="G49" s="16"/>
      <c r="H49" s="16"/>
      <c r="I49" s="16"/>
      <c r="J49" s="16"/>
      <c r="K49" s="16"/>
      <c r="L49" s="16"/>
      <c r="M49" s="17"/>
      <c r="N49" s="17"/>
      <c r="O49" s="17"/>
      <c r="P49" s="17"/>
      <c r="Q49" s="17"/>
      <c r="R49" s="17"/>
      <c r="S49" s="17"/>
      <c r="T49" s="17"/>
      <c r="U49" s="2"/>
      <c r="V49" s="2"/>
      <c r="W49" s="2"/>
      <c r="X49" s="2"/>
      <c r="Y49" s="2"/>
      <c r="Z49" s="2"/>
      <c r="AA49" s="2"/>
      <c r="AB49" s="2"/>
      <c r="AC49" s="4" t="e">
        <f t="shared" si="1"/>
        <v>#DIV/0!</v>
      </c>
      <c r="AD49" s="4" t="e">
        <f t="shared" si="1"/>
        <v>#DIV/0!</v>
      </c>
      <c r="AE49" s="4" t="e">
        <f t="shared" si="1"/>
        <v>#DIV/0!</v>
      </c>
      <c r="AF49" s="4" t="e">
        <f t="shared" si="1"/>
        <v>#DIV/0!</v>
      </c>
      <c r="AG49" s="4" t="e">
        <f t="shared" si="1"/>
        <v>#DIV/0!</v>
      </c>
      <c r="AH49" s="4" t="e">
        <f t="shared" si="1"/>
        <v>#DIV/0!</v>
      </c>
      <c r="AI49" s="4" t="e">
        <f t="shared" si="1"/>
        <v>#DIV/0!</v>
      </c>
      <c r="AJ49" s="4" t="e">
        <f t="shared" si="1"/>
        <v>#DIV/0!</v>
      </c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</row>
    <row r="50" spans="1:78" ht="58.5" hidden="1" customHeight="1" x14ac:dyDescent="0.35">
      <c r="A50" s="13">
        <v>35</v>
      </c>
      <c r="B50" s="30" t="s">
        <v>58</v>
      </c>
      <c r="C50" s="13" t="s">
        <v>55</v>
      </c>
      <c r="D50" s="16">
        <v>84.427999999999997</v>
      </c>
      <c r="E50" s="16">
        <v>42.24</v>
      </c>
      <c r="F50" s="16">
        <v>3.0599999999999996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7">
        <v>7.04</v>
      </c>
      <c r="N50" s="17">
        <v>0.51</v>
      </c>
      <c r="O50" s="17"/>
      <c r="P50" s="17"/>
      <c r="Q50" s="17"/>
      <c r="R50" s="17"/>
      <c r="S50" s="17"/>
      <c r="T50" s="17"/>
      <c r="U50" s="2"/>
      <c r="V50" s="2"/>
      <c r="W50" s="2"/>
      <c r="X50" s="2"/>
      <c r="Y50" s="2"/>
      <c r="Z50" s="2"/>
      <c r="AA50" s="2"/>
      <c r="AB50" s="2"/>
      <c r="AC50" s="4">
        <f t="shared" si="1"/>
        <v>-100</v>
      </c>
      <c r="AD50" s="4">
        <f t="shared" si="1"/>
        <v>-100</v>
      </c>
      <c r="AE50" s="4" t="e">
        <f t="shared" si="1"/>
        <v>#DIV/0!</v>
      </c>
      <c r="AF50" s="4" t="e">
        <f t="shared" si="1"/>
        <v>#DIV/0!</v>
      </c>
      <c r="AG50" s="4" t="e">
        <f t="shared" si="1"/>
        <v>#DIV/0!</v>
      </c>
      <c r="AH50" s="4" t="e">
        <f t="shared" si="1"/>
        <v>#DIV/0!</v>
      </c>
      <c r="AI50" s="4" t="e">
        <f t="shared" si="1"/>
        <v>#DIV/0!</v>
      </c>
      <c r="AJ50" s="4" t="e">
        <f t="shared" si="1"/>
        <v>#DIV/0!</v>
      </c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</row>
    <row r="51" spans="1:78" ht="58.5" hidden="1" customHeight="1" x14ac:dyDescent="0.35">
      <c r="A51" s="13">
        <v>36</v>
      </c>
      <c r="B51" s="30"/>
      <c r="C51" s="13" t="s">
        <v>56</v>
      </c>
      <c r="D51" s="16">
        <v>4192</v>
      </c>
      <c r="E51" s="16">
        <v>2840</v>
      </c>
      <c r="F51" s="16">
        <v>237.4</v>
      </c>
      <c r="G51" s="16">
        <v>2064</v>
      </c>
      <c r="H51" s="16">
        <v>124</v>
      </c>
      <c r="I51" s="16">
        <v>0</v>
      </c>
      <c r="J51" s="16">
        <v>0</v>
      </c>
      <c r="K51" s="16">
        <v>0</v>
      </c>
      <c r="L51" s="16">
        <v>0</v>
      </c>
      <c r="M51" s="17"/>
      <c r="N51" s="17"/>
      <c r="O51" s="17"/>
      <c r="P51" s="17"/>
      <c r="Q51" s="17"/>
      <c r="R51" s="17"/>
      <c r="S51" s="17"/>
      <c r="T51" s="17"/>
      <c r="U51" s="2"/>
      <c r="V51" s="2"/>
      <c r="W51" s="2"/>
      <c r="X51" s="2"/>
      <c r="Y51" s="2"/>
      <c r="Z51" s="2"/>
      <c r="AA51" s="2"/>
      <c r="AB51" s="2"/>
      <c r="AC51" s="4" t="e">
        <f t="shared" si="1"/>
        <v>#DIV/0!</v>
      </c>
      <c r="AD51" s="4" t="e">
        <f t="shared" si="1"/>
        <v>#DIV/0!</v>
      </c>
      <c r="AE51" s="4" t="e">
        <f t="shared" si="1"/>
        <v>#DIV/0!</v>
      </c>
      <c r="AF51" s="4" t="e">
        <f t="shared" si="1"/>
        <v>#DIV/0!</v>
      </c>
      <c r="AG51" s="4" t="e">
        <f t="shared" si="1"/>
        <v>#DIV/0!</v>
      </c>
      <c r="AH51" s="4" t="e">
        <f t="shared" si="1"/>
        <v>#DIV/0!</v>
      </c>
      <c r="AI51" s="4" t="e">
        <f t="shared" si="1"/>
        <v>#DIV/0!</v>
      </c>
      <c r="AJ51" s="4" t="e">
        <f t="shared" si="1"/>
        <v>#DIV/0!</v>
      </c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</row>
    <row r="52" spans="1:78" ht="58.5" hidden="1" customHeight="1" x14ac:dyDescent="0.35">
      <c r="A52" s="13">
        <v>37</v>
      </c>
      <c r="B52" s="30"/>
      <c r="C52" s="13" t="s">
        <v>57</v>
      </c>
      <c r="D52" s="16">
        <v>22.318000000000001</v>
      </c>
      <c r="E52" s="16">
        <v>0</v>
      </c>
      <c r="F52" s="16">
        <v>0</v>
      </c>
      <c r="G52" s="16">
        <v>22.318000000000001</v>
      </c>
      <c r="H52" s="16">
        <v>402</v>
      </c>
      <c r="I52" s="16">
        <v>0</v>
      </c>
      <c r="J52" s="16">
        <v>0</v>
      </c>
      <c r="K52" s="16">
        <v>0</v>
      </c>
      <c r="L52" s="16">
        <v>0</v>
      </c>
      <c r="M52" s="17"/>
      <c r="N52" s="17"/>
      <c r="O52" s="17"/>
      <c r="P52" s="17"/>
      <c r="Q52" s="17"/>
      <c r="R52" s="17"/>
      <c r="S52" s="17"/>
      <c r="T52" s="17"/>
      <c r="U52" s="2"/>
      <c r="V52" s="2"/>
      <c r="W52" s="2"/>
      <c r="X52" s="2"/>
      <c r="Y52" s="2"/>
      <c r="Z52" s="2"/>
      <c r="AA52" s="2"/>
      <c r="AB52" s="2"/>
      <c r="AC52" s="4" t="e">
        <f t="shared" si="1"/>
        <v>#DIV/0!</v>
      </c>
      <c r="AD52" s="4" t="e">
        <f t="shared" si="1"/>
        <v>#DIV/0!</v>
      </c>
      <c r="AE52" s="4" t="e">
        <f t="shared" si="1"/>
        <v>#DIV/0!</v>
      </c>
      <c r="AF52" s="4" t="e">
        <f t="shared" si="1"/>
        <v>#DIV/0!</v>
      </c>
      <c r="AG52" s="4" t="e">
        <f t="shared" si="1"/>
        <v>#DIV/0!</v>
      </c>
      <c r="AH52" s="4" t="e">
        <f t="shared" si="1"/>
        <v>#DIV/0!</v>
      </c>
      <c r="AI52" s="4" t="e">
        <f t="shared" si="1"/>
        <v>#DIV/0!</v>
      </c>
      <c r="AJ52" s="4" t="e">
        <f t="shared" si="1"/>
        <v>#DIV/0!</v>
      </c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</row>
    <row r="53" spans="1:78" ht="84.75" hidden="1" customHeight="1" x14ac:dyDescent="0.35">
      <c r="A53" s="13">
        <v>38</v>
      </c>
      <c r="B53" s="27" t="s">
        <v>59</v>
      </c>
      <c r="C53" s="13" t="s">
        <v>60</v>
      </c>
      <c r="D53" s="16">
        <v>3889.88</v>
      </c>
      <c r="E53" s="16">
        <v>1.2</v>
      </c>
      <c r="F53" s="16">
        <v>0</v>
      </c>
      <c r="G53" s="16">
        <v>246.20999999999998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7">
        <v>38.1</v>
      </c>
      <c r="N53" s="17">
        <v>0.5</v>
      </c>
      <c r="O53" s="17">
        <v>408.46800000000002</v>
      </c>
      <c r="P53" s="17">
        <v>23</v>
      </c>
      <c r="Q53" s="17"/>
      <c r="R53" s="17"/>
      <c r="S53" s="17"/>
      <c r="T53" s="17"/>
      <c r="U53" s="2"/>
      <c r="V53" s="2"/>
      <c r="W53" s="2"/>
      <c r="X53" s="2"/>
      <c r="Y53" s="2"/>
      <c r="Z53" s="2"/>
      <c r="AA53" s="2"/>
      <c r="AB53" s="2"/>
      <c r="AC53" s="4">
        <f t="shared" si="1"/>
        <v>-100</v>
      </c>
      <c r="AD53" s="4">
        <f t="shared" si="1"/>
        <v>-100</v>
      </c>
      <c r="AE53" s="4">
        <f t="shared" si="1"/>
        <v>-100</v>
      </c>
      <c r="AF53" s="4">
        <f t="shared" si="1"/>
        <v>-100</v>
      </c>
      <c r="AG53" s="4" t="e">
        <f t="shared" si="1"/>
        <v>#DIV/0!</v>
      </c>
      <c r="AH53" s="4" t="e">
        <f t="shared" si="1"/>
        <v>#DIV/0!</v>
      </c>
      <c r="AI53" s="4" t="e">
        <f t="shared" si="1"/>
        <v>#DIV/0!</v>
      </c>
      <c r="AJ53" s="4" t="e">
        <f t="shared" si="1"/>
        <v>#DIV/0!</v>
      </c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</row>
    <row r="54" spans="1:78" ht="58.5" hidden="1" customHeight="1" x14ac:dyDescent="0.35">
      <c r="A54" s="13">
        <v>39</v>
      </c>
      <c r="B54" s="28"/>
      <c r="C54" s="13" t="s">
        <v>61</v>
      </c>
      <c r="D54" s="16">
        <v>209.74700000000001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7"/>
      <c r="N54" s="17"/>
      <c r="O54" s="17"/>
      <c r="P54" s="17"/>
      <c r="Q54" s="17"/>
      <c r="R54" s="17"/>
      <c r="S54" s="17"/>
      <c r="T54" s="17"/>
      <c r="U54" s="2"/>
      <c r="V54" s="2"/>
      <c r="W54" s="2"/>
      <c r="X54" s="2"/>
      <c r="Y54" s="2"/>
      <c r="Z54" s="2"/>
      <c r="AA54" s="2"/>
      <c r="AB54" s="2"/>
      <c r="AC54" s="4" t="e">
        <f t="shared" si="1"/>
        <v>#DIV/0!</v>
      </c>
      <c r="AD54" s="4" t="e">
        <f t="shared" si="1"/>
        <v>#DIV/0!</v>
      </c>
      <c r="AE54" s="4" t="e">
        <f t="shared" si="1"/>
        <v>#DIV/0!</v>
      </c>
      <c r="AF54" s="4" t="e">
        <f t="shared" si="1"/>
        <v>#DIV/0!</v>
      </c>
      <c r="AG54" s="4" t="e">
        <f t="shared" si="1"/>
        <v>#DIV/0!</v>
      </c>
      <c r="AH54" s="4" t="e">
        <f t="shared" si="1"/>
        <v>#DIV/0!</v>
      </c>
      <c r="AI54" s="4" t="e">
        <f t="shared" si="1"/>
        <v>#DIV/0!</v>
      </c>
      <c r="AJ54" s="4" t="e">
        <f t="shared" si="1"/>
        <v>#DIV/0!</v>
      </c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</row>
    <row r="55" spans="1:78" ht="58.5" hidden="1" customHeight="1" x14ac:dyDescent="0.35">
      <c r="A55" s="13">
        <v>40</v>
      </c>
      <c r="B55" s="28"/>
      <c r="C55" s="13" t="s">
        <v>62</v>
      </c>
      <c r="D55" s="16">
        <v>247.18100000000001</v>
      </c>
      <c r="E55" s="16">
        <v>0</v>
      </c>
      <c r="F55" s="16">
        <v>0</v>
      </c>
      <c r="G55" s="16">
        <v>18.674999999999997</v>
      </c>
      <c r="H55" s="16">
        <v>15</v>
      </c>
      <c r="I55" s="16">
        <v>0</v>
      </c>
      <c r="J55" s="16">
        <v>0</v>
      </c>
      <c r="K55" s="16">
        <v>0</v>
      </c>
      <c r="L55" s="16">
        <v>0</v>
      </c>
      <c r="M55" s="17"/>
      <c r="N55" s="17"/>
      <c r="O55" s="17">
        <v>156.20500000000001</v>
      </c>
      <c r="P55" s="17">
        <v>6</v>
      </c>
      <c r="Q55" s="17"/>
      <c r="R55" s="17"/>
      <c r="S55" s="17"/>
      <c r="T55" s="17"/>
      <c r="U55" s="2"/>
      <c r="V55" s="2"/>
      <c r="W55" s="2"/>
      <c r="X55" s="2"/>
      <c r="Y55" s="2"/>
      <c r="Z55" s="2"/>
      <c r="AA55" s="2"/>
      <c r="AB55" s="2"/>
      <c r="AC55" s="4" t="e">
        <f t="shared" si="1"/>
        <v>#DIV/0!</v>
      </c>
      <c r="AD55" s="4" t="e">
        <f t="shared" si="1"/>
        <v>#DIV/0!</v>
      </c>
      <c r="AE55" s="4">
        <f t="shared" si="1"/>
        <v>-100</v>
      </c>
      <c r="AF55" s="4">
        <f t="shared" si="1"/>
        <v>-100</v>
      </c>
      <c r="AG55" s="4" t="e">
        <f t="shared" si="1"/>
        <v>#DIV/0!</v>
      </c>
      <c r="AH55" s="4" t="e">
        <f t="shared" si="1"/>
        <v>#DIV/0!</v>
      </c>
      <c r="AI55" s="4" t="e">
        <f t="shared" si="1"/>
        <v>#DIV/0!</v>
      </c>
      <c r="AJ55" s="4" t="e">
        <f t="shared" si="1"/>
        <v>#DIV/0!</v>
      </c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</row>
    <row r="56" spans="1:78" ht="58.5" hidden="1" customHeight="1" x14ac:dyDescent="0.35">
      <c r="A56" s="13">
        <v>41</v>
      </c>
      <c r="B56" s="28"/>
      <c r="C56" s="13" t="s">
        <v>63</v>
      </c>
      <c r="D56" s="16">
        <v>2.6480000000000001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7"/>
      <c r="N56" s="17"/>
      <c r="O56" s="17"/>
      <c r="P56" s="17"/>
      <c r="Q56" s="17"/>
      <c r="R56" s="17"/>
      <c r="S56" s="17"/>
      <c r="T56" s="17"/>
      <c r="U56" s="2"/>
      <c r="V56" s="2"/>
      <c r="W56" s="2"/>
      <c r="X56" s="2"/>
      <c r="Y56" s="2"/>
      <c r="Z56" s="2"/>
      <c r="AA56" s="2"/>
      <c r="AB56" s="2"/>
      <c r="AC56" s="4" t="e">
        <f t="shared" si="1"/>
        <v>#DIV/0!</v>
      </c>
      <c r="AD56" s="4" t="e">
        <f t="shared" si="1"/>
        <v>#DIV/0!</v>
      </c>
      <c r="AE56" s="4" t="e">
        <f t="shared" si="1"/>
        <v>#DIV/0!</v>
      </c>
      <c r="AF56" s="4" t="e">
        <f t="shared" si="1"/>
        <v>#DIV/0!</v>
      </c>
      <c r="AG56" s="4" t="e">
        <f t="shared" si="1"/>
        <v>#DIV/0!</v>
      </c>
      <c r="AH56" s="4" t="e">
        <f t="shared" si="1"/>
        <v>#DIV/0!</v>
      </c>
      <c r="AI56" s="4" t="e">
        <f t="shared" si="1"/>
        <v>#DIV/0!</v>
      </c>
      <c r="AJ56" s="4" t="e">
        <f t="shared" si="1"/>
        <v>#DIV/0!</v>
      </c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</row>
    <row r="57" spans="1:78" ht="58.5" hidden="1" customHeight="1" x14ac:dyDescent="0.35">
      <c r="A57" s="13"/>
      <c r="B57" s="29"/>
      <c r="C57" s="13" t="s">
        <v>72</v>
      </c>
      <c r="D57" s="16"/>
      <c r="E57" s="16"/>
      <c r="F57" s="16"/>
      <c r="G57" s="16"/>
      <c r="H57" s="16"/>
      <c r="I57" s="16"/>
      <c r="J57" s="16"/>
      <c r="K57" s="16"/>
      <c r="L57" s="16"/>
      <c r="M57" s="17"/>
      <c r="N57" s="17"/>
      <c r="O57" s="17"/>
      <c r="P57" s="17"/>
      <c r="Q57" s="17"/>
      <c r="R57" s="17"/>
      <c r="S57" s="17"/>
      <c r="T57" s="17"/>
      <c r="U57" s="2"/>
      <c r="V57" s="2"/>
      <c r="W57" s="2"/>
      <c r="X57" s="2"/>
      <c r="Y57" s="2"/>
      <c r="Z57" s="2"/>
      <c r="AA57" s="2"/>
      <c r="AB57" s="2"/>
      <c r="AC57" s="4" t="e">
        <f t="shared" si="1"/>
        <v>#DIV/0!</v>
      </c>
      <c r="AD57" s="4" t="e">
        <f t="shared" si="1"/>
        <v>#DIV/0!</v>
      </c>
      <c r="AE57" s="4" t="e">
        <f t="shared" si="1"/>
        <v>#DIV/0!</v>
      </c>
      <c r="AF57" s="4" t="e">
        <f t="shared" ref="AF57:AJ62" si="2">X57/P57*100-100</f>
        <v>#DIV/0!</v>
      </c>
      <c r="AG57" s="4" t="e">
        <f t="shared" si="2"/>
        <v>#DIV/0!</v>
      </c>
      <c r="AH57" s="4" t="e">
        <f t="shared" si="2"/>
        <v>#DIV/0!</v>
      </c>
      <c r="AI57" s="4" t="e">
        <f t="shared" si="2"/>
        <v>#DIV/0!</v>
      </c>
      <c r="AJ57" s="4" t="e">
        <f t="shared" si="2"/>
        <v>#DIV/0!</v>
      </c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</row>
    <row r="58" spans="1:78" ht="58.5" hidden="1" customHeight="1" x14ac:dyDescent="0.35">
      <c r="A58" s="13">
        <v>42</v>
      </c>
      <c r="B58" s="13" t="s">
        <v>64</v>
      </c>
      <c r="C58" s="13" t="s">
        <v>65</v>
      </c>
      <c r="D58" s="16">
        <v>2821.951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7"/>
      <c r="N58" s="17"/>
      <c r="O58" s="17"/>
      <c r="P58" s="17"/>
      <c r="Q58" s="17"/>
      <c r="R58" s="17"/>
      <c r="S58" s="17"/>
      <c r="T58" s="17"/>
      <c r="U58" s="2"/>
      <c r="V58" s="2"/>
      <c r="W58" s="2"/>
      <c r="X58" s="2"/>
      <c r="Y58" s="2"/>
      <c r="Z58" s="2"/>
      <c r="AA58" s="2"/>
      <c r="AB58" s="2"/>
      <c r="AC58" s="4" t="e">
        <f t="shared" ref="AC58:AE62" si="3">U58/M58*100-100</f>
        <v>#DIV/0!</v>
      </c>
      <c r="AD58" s="4" t="e">
        <f t="shared" si="3"/>
        <v>#DIV/0!</v>
      </c>
      <c r="AE58" s="4" t="e">
        <f t="shared" si="3"/>
        <v>#DIV/0!</v>
      </c>
      <c r="AF58" s="4" t="e">
        <f t="shared" si="2"/>
        <v>#DIV/0!</v>
      </c>
      <c r="AG58" s="4" t="e">
        <f t="shared" si="2"/>
        <v>#DIV/0!</v>
      </c>
      <c r="AH58" s="4" t="e">
        <f t="shared" si="2"/>
        <v>#DIV/0!</v>
      </c>
      <c r="AI58" s="4" t="e">
        <f t="shared" si="2"/>
        <v>#DIV/0!</v>
      </c>
      <c r="AJ58" s="4" t="e">
        <f t="shared" si="2"/>
        <v>#DIV/0!</v>
      </c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</row>
    <row r="59" spans="1:78" ht="58.5" hidden="1" customHeight="1" x14ac:dyDescent="0.35">
      <c r="A59" s="13">
        <v>43</v>
      </c>
      <c r="B59" s="27" t="s">
        <v>76</v>
      </c>
      <c r="C59" s="13" t="s">
        <v>66</v>
      </c>
      <c r="D59" s="16">
        <v>3001.799</v>
      </c>
      <c r="E59" s="16">
        <v>10.02</v>
      </c>
      <c r="F59" s="16">
        <v>0</v>
      </c>
      <c r="G59" s="16">
        <v>4.08</v>
      </c>
      <c r="H59" s="16">
        <v>438</v>
      </c>
      <c r="I59" s="16">
        <v>0</v>
      </c>
      <c r="J59" s="16">
        <v>0</v>
      </c>
      <c r="K59" s="16">
        <v>0</v>
      </c>
      <c r="L59" s="16">
        <v>0</v>
      </c>
      <c r="M59" s="17">
        <v>33.89</v>
      </c>
      <c r="N59" s="17"/>
      <c r="O59" s="17">
        <v>64.180000000000007</v>
      </c>
      <c r="P59" s="17">
        <v>34</v>
      </c>
      <c r="Q59" s="17"/>
      <c r="R59" s="17"/>
      <c r="S59" s="17"/>
      <c r="T59" s="17"/>
      <c r="U59" s="2"/>
      <c r="V59" s="2"/>
      <c r="W59" s="2"/>
      <c r="X59" s="2"/>
      <c r="Y59" s="2"/>
      <c r="Z59" s="2"/>
      <c r="AA59" s="2"/>
      <c r="AB59" s="2"/>
      <c r="AC59" s="4">
        <f t="shared" si="3"/>
        <v>-100</v>
      </c>
      <c r="AD59" s="4" t="e">
        <f t="shared" si="3"/>
        <v>#DIV/0!</v>
      </c>
      <c r="AE59" s="4">
        <f t="shared" si="3"/>
        <v>-100</v>
      </c>
      <c r="AF59" s="4">
        <f t="shared" si="2"/>
        <v>-100</v>
      </c>
      <c r="AG59" s="4" t="e">
        <f t="shared" si="2"/>
        <v>#DIV/0!</v>
      </c>
      <c r="AH59" s="4" t="e">
        <f t="shared" si="2"/>
        <v>#DIV/0!</v>
      </c>
      <c r="AI59" s="4" t="e">
        <f t="shared" si="2"/>
        <v>#DIV/0!</v>
      </c>
      <c r="AJ59" s="4" t="e">
        <f t="shared" si="2"/>
        <v>#DIV/0!</v>
      </c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</row>
    <row r="60" spans="1:78" ht="58.5" hidden="1" customHeight="1" x14ac:dyDescent="0.35">
      <c r="A60" s="13"/>
      <c r="B60" s="29"/>
      <c r="C60" s="13" t="s">
        <v>72</v>
      </c>
      <c r="D60" s="16"/>
      <c r="E60" s="16"/>
      <c r="F60" s="16"/>
      <c r="G60" s="16"/>
      <c r="H60" s="16"/>
      <c r="I60" s="16"/>
      <c r="J60" s="16"/>
      <c r="K60" s="16"/>
      <c r="L60" s="16"/>
      <c r="M60" s="17"/>
      <c r="N60" s="17"/>
      <c r="O60" s="17"/>
      <c r="P60" s="17"/>
      <c r="Q60" s="17"/>
      <c r="R60" s="17"/>
      <c r="S60" s="17"/>
      <c r="T60" s="17"/>
      <c r="U60" s="2"/>
      <c r="V60" s="2"/>
      <c r="W60" s="2"/>
      <c r="X60" s="2"/>
      <c r="Y60" s="2"/>
      <c r="Z60" s="2"/>
      <c r="AA60" s="2"/>
      <c r="AB60" s="2"/>
      <c r="AC60" s="4" t="e">
        <f t="shared" si="3"/>
        <v>#DIV/0!</v>
      </c>
      <c r="AD60" s="4" t="e">
        <f t="shared" si="3"/>
        <v>#DIV/0!</v>
      </c>
      <c r="AE60" s="4" t="e">
        <f t="shared" si="3"/>
        <v>#DIV/0!</v>
      </c>
      <c r="AF60" s="4" t="e">
        <f t="shared" si="2"/>
        <v>#DIV/0!</v>
      </c>
      <c r="AG60" s="4" t="e">
        <f t="shared" si="2"/>
        <v>#DIV/0!</v>
      </c>
      <c r="AH60" s="4" t="e">
        <f t="shared" si="2"/>
        <v>#DIV/0!</v>
      </c>
      <c r="AI60" s="4" t="e">
        <f t="shared" si="2"/>
        <v>#DIV/0!</v>
      </c>
      <c r="AJ60" s="4" t="e">
        <f t="shared" si="2"/>
        <v>#DIV/0!</v>
      </c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</row>
    <row r="61" spans="1:78" ht="58.5" hidden="1" customHeight="1" x14ac:dyDescent="0.35">
      <c r="A61" s="13">
        <v>44</v>
      </c>
      <c r="B61" s="30" t="s">
        <v>67</v>
      </c>
      <c r="C61" s="13" t="s">
        <v>68</v>
      </c>
      <c r="D61" s="14">
        <v>364.89</v>
      </c>
      <c r="E61" s="14"/>
      <c r="F61" s="14"/>
      <c r="G61" s="14">
        <v>31.961950000000002</v>
      </c>
      <c r="H61" s="14"/>
      <c r="I61" s="14"/>
      <c r="J61" s="14"/>
      <c r="K61" s="14"/>
      <c r="L61" s="14"/>
      <c r="M61" s="17"/>
      <c r="N61" s="17"/>
      <c r="O61" s="17"/>
      <c r="P61" s="17"/>
      <c r="Q61" s="17"/>
      <c r="R61" s="17"/>
      <c r="S61" s="17"/>
      <c r="T61" s="17"/>
      <c r="U61" s="2"/>
      <c r="V61" s="2"/>
      <c r="W61" s="2"/>
      <c r="X61" s="2"/>
      <c r="Y61" s="2"/>
      <c r="Z61" s="2"/>
      <c r="AA61" s="2"/>
      <c r="AB61" s="2"/>
      <c r="AC61" s="4" t="e">
        <f t="shared" si="3"/>
        <v>#DIV/0!</v>
      </c>
      <c r="AD61" s="4" t="e">
        <f t="shared" si="3"/>
        <v>#DIV/0!</v>
      </c>
      <c r="AE61" s="4" t="e">
        <f t="shared" si="3"/>
        <v>#DIV/0!</v>
      </c>
      <c r="AF61" s="4" t="e">
        <f t="shared" si="2"/>
        <v>#DIV/0!</v>
      </c>
      <c r="AG61" s="4" t="e">
        <f t="shared" si="2"/>
        <v>#DIV/0!</v>
      </c>
      <c r="AH61" s="4" t="e">
        <f t="shared" si="2"/>
        <v>#DIV/0!</v>
      </c>
      <c r="AI61" s="4" t="e">
        <f t="shared" si="2"/>
        <v>#DIV/0!</v>
      </c>
      <c r="AJ61" s="4" t="e">
        <f t="shared" si="2"/>
        <v>#DIV/0!</v>
      </c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</row>
    <row r="62" spans="1:78" ht="58.5" hidden="1" customHeight="1" x14ac:dyDescent="0.35">
      <c r="A62" s="13">
        <v>45</v>
      </c>
      <c r="B62" s="30"/>
      <c r="C62" s="13" t="s">
        <v>69</v>
      </c>
      <c r="D62" s="14">
        <v>8093.7</v>
      </c>
      <c r="E62" s="14">
        <v>656.55700000000002</v>
      </c>
      <c r="F62" s="14">
        <v>97.286000000000001</v>
      </c>
      <c r="G62" s="14">
        <v>968.46299999999997</v>
      </c>
      <c r="H62" s="14">
        <v>98</v>
      </c>
      <c r="I62" s="14">
        <v>0</v>
      </c>
      <c r="J62" s="14">
        <v>0</v>
      </c>
      <c r="K62" s="14">
        <v>0</v>
      </c>
      <c r="L62" s="14">
        <v>0</v>
      </c>
      <c r="M62" s="17">
        <v>407.6</v>
      </c>
      <c r="N62" s="17">
        <v>52</v>
      </c>
      <c r="O62" s="17">
        <v>3469.3</v>
      </c>
      <c r="P62" s="17">
        <v>15</v>
      </c>
      <c r="Q62" s="17"/>
      <c r="R62" s="17"/>
      <c r="S62" s="17"/>
      <c r="T62" s="17"/>
      <c r="U62" s="2"/>
      <c r="V62" s="2"/>
      <c r="W62" s="2"/>
      <c r="X62" s="2"/>
      <c r="Y62" s="2"/>
      <c r="Z62" s="2"/>
      <c r="AA62" s="2"/>
      <c r="AB62" s="2"/>
      <c r="AC62" s="4">
        <f t="shared" si="3"/>
        <v>-100</v>
      </c>
      <c r="AD62" s="4">
        <f t="shared" si="3"/>
        <v>-100</v>
      </c>
      <c r="AE62" s="4">
        <f t="shared" si="3"/>
        <v>-100</v>
      </c>
      <c r="AF62" s="4">
        <f t="shared" si="2"/>
        <v>-100</v>
      </c>
      <c r="AG62" s="4" t="e">
        <f t="shared" si="2"/>
        <v>#DIV/0!</v>
      </c>
      <c r="AH62" s="4" t="e">
        <f t="shared" si="2"/>
        <v>#DIV/0!</v>
      </c>
      <c r="AI62" s="4" t="e">
        <f t="shared" si="2"/>
        <v>#DIV/0!</v>
      </c>
      <c r="AJ62" s="4" t="e">
        <f t="shared" si="2"/>
        <v>#DIV/0!</v>
      </c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</row>
    <row r="63" spans="1:78" ht="58.5" hidden="1" customHeight="1" x14ac:dyDescent="0.35">
      <c r="A63" s="31" t="s">
        <v>71</v>
      </c>
      <c r="B63" s="31"/>
      <c r="C63" s="31"/>
      <c r="D63" s="22">
        <f>SUM(D9:D62)</f>
        <v>116916.49498752903</v>
      </c>
      <c r="E63" s="22">
        <f t="shared" ref="E63:BP63" si="4">SUM(E9:E62)</f>
        <v>20114.379285801369</v>
      </c>
      <c r="F63" s="22">
        <f t="shared" si="4"/>
        <v>780.22939999999994</v>
      </c>
      <c r="G63" s="22">
        <f t="shared" si="4"/>
        <v>8613.0385642878809</v>
      </c>
      <c r="H63" s="22">
        <f t="shared" si="4"/>
        <v>2279.3199999999997</v>
      </c>
      <c r="I63" s="22">
        <f t="shared" si="4"/>
        <v>252.12085999999999</v>
      </c>
      <c r="J63" s="22">
        <f t="shared" si="4"/>
        <v>35.090000000000003</v>
      </c>
      <c r="K63" s="22">
        <f t="shared" si="4"/>
        <v>0</v>
      </c>
      <c r="L63" s="22">
        <f t="shared" si="4"/>
        <v>0</v>
      </c>
      <c r="M63" s="22">
        <f t="shared" si="4"/>
        <v>3242.4179895777766</v>
      </c>
      <c r="N63" s="22">
        <f t="shared" si="4"/>
        <v>743.37900000000013</v>
      </c>
      <c r="O63" s="22">
        <f t="shared" si="4"/>
        <v>6949.0644047515425</v>
      </c>
      <c r="P63" s="22">
        <f t="shared" si="4"/>
        <v>600.18000000000006</v>
      </c>
      <c r="Q63" s="22">
        <f t="shared" si="4"/>
        <v>170.51</v>
      </c>
      <c r="R63" s="22">
        <f t="shared" si="4"/>
        <v>19.2</v>
      </c>
      <c r="S63" s="22">
        <f t="shared" si="4"/>
        <v>0</v>
      </c>
      <c r="T63" s="22">
        <f t="shared" si="4"/>
        <v>0</v>
      </c>
      <c r="U63" s="22">
        <f t="shared" si="4"/>
        <v>142.458</v>
      </c>
      <c r="V63" s="22">
        <f t="shared" si="4"/>
        <v>4.4000000000000004</v>
      </c>
      <c r="W63" s="22">
        <f t="shared" si="4"/>
        <v>169.73900000000003</v>
      </c>
      <c r="X63" s="22">
        <f t="shared" si="4"/>
        <v>14</v>
      </c>
      <c r="Y63" s="22">
        <f t="shared" si="4"/>
        <v>0</v>
      </c>
      <c r="Z63" s="22">
        <f t="shared" si="4"/>
        <v>0</v>
      </c>
      <c r="AA63" s="22">
        <f t="shared" si="4"/>
        <v>0</v>
      </c>
      <c r="AB63" s="22">
        <f t="shared" si="4"/>
        <v>0</v>
      </c>
      <c r="AC63" s="22" t="e">
        <f t="shared" si="4"/>
        <v>#DIV/0!</v>
      </c>
      <c r="AD63" s="22" t="e">
        <f t="shared" si="4"/>
        <v>#DIV/0!</v>
      </c>
      <c r="AE63" s="22" t="e">
        <f t="shared" si="4"/>
        <v>#DIV/0!</v>
      </c>
      <c r="AF63" s="22" t="e">
        <f t="shared" si="4"/>
        <v>#DIV/0!</v>
      </c>
      <c r="AG63" s="22" t="e">
        <f t="shared" si="4"/>
        <v>#DIV/0!</v>
      </c>
      <c r="AH63" s="22" t="e">
        <f t="shared" si="4"/>
        <v>#DIV/0!</v>
      </c>
      <c r="AI63" s="22" t="e">
        <f t="shared" si="4"/>
        <v>#DIV/0!</v>
      </c>
      <c r="AJ63" s="22" t="e">
        <f t="shared" si="4"/>
        <v>#DIV/0!</v>
      </c>
      <c r="AK63" s="22">
        <f t="shared" si="4"/>
        <v>46</v>
      </c>
      <c r="AL63" s="22">
        <f t="shared" si="4"/>
        <v>8.9</v>
      </c>
      <c r="AM63" s="22">
        <f t="shared" si="4"/>
        <v>95</v>
      </c>
      <c r="AN63" s="22">
        <f t="shared" si="4"/>
        <v>6</v>
      </c>
      <c r="AO63" s="22">
        <f t="shared" si="4"/>
        <v>141</v>
      </c>
      <c r="AP63" s="22"/>
      <c r="AQ63" s="22"/>
      <c r="AR63" s="22"/>
      <c r="AS63" s="22"/>
      <c r="AT63" s="22"/>
      <c r="AU63" s="22">
        <f t="shared" si="4"/>
        <v>42.6</v>
      </c>
      <c r="AV63" s="22">
        <f t="shared" si="4"/>
        <v>7.5</v>
      </c>
      <c r="AW63" s="22">
        <f t="shared" si="4"/>
        <v>74.7</v>
      </c>
      <c r="AX63" s="22">
        <f t="shared" si="4"/>
        <v>25</v>
      </c>
      <c r="AY63" s="22">
        <f t="shared" si="4"/>
        <v>0</v>
      </c>
      <c r="AZ63" s="22">
        <f t="shared" si="4"/>
        <v>0</v>
      </c>
      <c r="BA63" s="22">
        <f t="shared" si="4"/>
        <v>0</v>
      </c>
      <c r="BB63" s="22">
        <f t="shared" si="4"/>
        <v>0</v>
      </c>
      <c r="BC63" s="22">
        <f t="shared" si="4"/>
        <v>77</v>
      </c>
      <c r="BD63" s="22">
        <f t="shared" si="4"/>
        <v>16.200000000000003</v>
      </c>
      <c r="BE63" s="22">
        <f t="shared" si="4"/>
        <v>386.64400000000001</v>
      </c>
      <c r="BF63" s="22">
        <f t="shared" si="4"/>
        <v>38</v>
      </c>
      <c r="BG63" s="22">
        <f t="shared" si="4"/>
        <v>0</v>
      </c>
      <c r="BH63" s="22">
        <f t="shared" si="4"/>
        <v>0</v>
      </c>
      <c r="BI63" s="22">
        <f t="shared" si="4"/>
        <v>0</v>
      </c>
      <c r="BJ63" s="22">
        <f t="shared" si="4"/>
        <v>0</v>
      </c>
      <c r="BK63" s="22">
        <f t="shared" si="4"/>
        <v>0</v>
      </c>
      <c r="BL63" s="22">
        <f t="shared" si="4"/>
        <v>0</v>
      </c>
      <c r="BM63" s="22">
        <f t="shared" si="4"/>
        <v>333.08299999999997</v>
      </c>
      <c r="BN63" s="22">
        <f t="shared" si="4"/>
        <v>85</v>
      </c>
      <c r="BO63" s="22">
        <f t="shared" si="4"/>
        <v>0</v>
      </c>
      <c r="BP63" s="22">
        <f t="shared" si="4"/>
        <v>0</v>
      </c>
      <c r="BQ63" s="22">
        <f t="shared" ref="BQ63:BZ63" si="5">SUM(BQ9:BQ62)</f>
        <v>0</v>
      </c>
      <c r="BR63" s="22">
        <f t="shared" si="5"/>
        <v>0</v>
      </c>
      <c r="BS63" s="22">
        <f t="shared" si="5"/>
        <v>122</v>
      </c>
      <c r="BT63" s="22">
        <f t="shared" si="5"/>
        <v>18.7</v>
      </c>
      <c r="BU63" s="22">
        <f t="shared" si="5"/>
        <v>42.5</v>
      </c>
      <c r="BV63" s="22">
        <f t="shared" si="5"/>
        <v>11</v>
      </c>
      <c r="BW63" s="22">
        <f t="shared" si="5"/>
        <v>0</v>
      </c>
      <c r="BX63" s="22">
        <f t="shared" si="5"/>
        <v>0</v>
      </c>
      <c r="BY63" s="22">
        <f t="shared" si="5"/>
        <v>0</v>
      </c>
      <c r="BZ63" s="22">
        <f t="shared" si="5"/>
        <v>0</v>
      </c>
    </row>
    <row r="64" spans="1:78" x14ac:dyDescent="0.35">
      <c r="AS64" s="23"/>
    </row>
  </sheetData>
  <mergeCells count="41">
    <mergeCell ref="A7:A8"/>
    <mergeCell ref="B7:B8"/>
    <mergeCell ref="C7:C8"/>
    <mergeCell ref="D7:D8"/>
    <mergeCell ref="E7:L8"/>
    <mergeCell ref="A1:BZ1"/>
    <mergeCell ref="D3:AT3"/>
    <mergeCell ref="D4:AT4"/>
    <mergeCell ref="D5:AT5"/>
    <mergeCell ref="AS6:AT6"/>
    <mergeCell ref="B30:B32"/>
    <mergeCell ref="BS7:BZ7"/>
    <mergeCell ref="M8:T8"/>
    <mergeCell ref="U8:AB8"/>
    <mergeCell ref="AC8:AJ8"/>
    <mergeCell ref="AK8:AO8"/>
    <mergeCell ref="AU8:BB8"/>
    <mergeCell ref="BC8:BJ8"/>
    <mergeCell ref="BK8:BR8"/>
    <mergeCell ref="BS8:BZ8"/>
    <mergeCell ref="M7:AJ7"/>
    <mergeCell ref="AK7:AQ7"/>
    <mergeCell ref="AR7:AT7"/>
    <mergeCell ref="AU7:BB7"/>
    <mergeCell ref="BC7:BJ7"/>
    <mergeCell ref="BK7:BR7"/>
    <mergeCell ref="B11:B16"/>
    <mergeCell ref="B17:B20"/>
    <mergeCell ref="B21:B22"/>
    <mergeCell ref="B23:B25"/>
    <mergeCell ref="B26:B29"/>
    <mergeCell ref="B53:B57"/>
    <mergeCell ref="B59:B60"/>
    <mergeCell ref="B61:B62"/>
    <mergeCell ref="A63:C63"/>
    <mergeCell ref="B33:B34"/>
    <mergeCell ref="B35:B38"/>
    <mergeCell ref="B39:B41"/>
    <mergeCell ref="B42:B47"/>
    <mergeCell ref="B48:B49"/>
    <mergeCell ref="B50:B52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06.08.24</vt:lpstr>
      <vt:lpstr>13.08.24</vt:lpstr>
      <vt:lpstr>20,08</vt:lpstr>
      <vt:lpstr>2708</vt:lpstr>
      <vt:lpstr>'06.08.24'!Область_печати</vt:lpstr>
      <vt:lpstr>'13.08.24'!Область_печати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2024-08-28T05:08:40Z</dcterms:modified>
</cp:coreProperties>
</file>