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ССДТУиИТ\Мельников К.М\ПЭО\"/>
    </mc:Choice>
  </mc:AlternateContent>
  <xr:revisionPtr revIDLastSave="0" documentId="8_{1E41827B-5601-4DE6-8DBA-8C6570896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 о прибылях" sheetId="1" r:id="rId1"/>
    <sheet name="Баланс" sheetId="2" r:id="rId2"/>
    <sheet name="ДДС прямой" sheetId="3" r:id="rId3"/>
    <sheet name="ДДС косв" sheetId="4" r:id="rId4"/>
    <sheet name="Изменение в капитале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46" i="1"/>
  <c r="D67" i="4"/>
  <c r="G58" i="5"/>
  <c r="F58" i="5"/>
  <c r="C95" i="3"/>
  <c r="C78" i="3"/>
  <c r="C26" i="1"/>
  <c r="C29" i="1" s="1"/>
  <c r="C19" i="1"/>
  <c r="D62" i="2"/>
  <c r="J60" i="5"/>
  <c r="G55" i="5"/>
  <c r="G22" i="5"/>
  <c r="F22" i="5"/>
  <c r="C62" i="2"/>
  <c r="J64" i="5"/>
  <c r="J87" i="5"/>
  <c r="F55" i="5"/>
  <c r="J57" i="5"/>
  <c r="J31" i="5"/>
  <c r="J27" i="5"/>
  <c r="J25" i="5"/>
  <c r="J24" i="5"/>
  <c r="D105" i="2"/>
  <c r="C105" i="2"/>
  <c r="C47" i="4"/>
  <c r="C39" i="4"/>
  <c r="C67" i="4"/>
  <c r="C81" i="4" s="1"/>
  <c r="C96" i="2"/>
  <c r="D46" i="3"/>
  <c r="D26" i="3"/>
  <c r="C46" i="3"/>
  <c r="J62" i="5"/>
  <c r="J59" i="5"/>
  <c r="J58" i="5"/>
  <c r="C26" i="3"/>
  <c r="D34" i="3"/>
  <c r="C51" i="1"/>
  <c r="C34" i="1" s="1"/>
  <c r="D60" i="3"/>
  <c r="J55" i="5" l="1"/>
  <c r="J22" i="5"/>
  <c r="C51" i="4"/>
  <c r="D75" i="3"/>
  <c r="D95" i="3"/>
  <c r="D39" i="4" l="1"/>
  <c r="D90" i="4" l="1"/>
  <c r="D97" i="4" s="1"/>
  <c r="D81" i="4"/>
  <c r="D101" i="4" s="1"/>
  <c r="D47" i="4"/>
  <c r="D51" i="4" s="1"/>
  <c r="C101" i="4" l="1"/>
  <c r="D107" i="2"/>
  <c r="D96" i="2"/>
  <c r="D80" i="2"/>
  <c r="D40" i="2"/>
  <c r="D108" i="2" l="1"/>
  <c r="D64" i="2"/>
  <c r="J26" i="5"/>
  <c r="C60" i="3"/>
  <c r="C75" i="3" s="1"/>
  <c r="C34" i="3"/>
  <c r="D15" i="1"/>
  <c r="D19" i="1" s="1"/>
  <c r="D26" i="1" s="1"/>
  <c r="D29" i="1" s="1"/>
  <c r="D31" i="1" s="1"/>
  <c r="D52" i="1" s="1"/>
  <c r="C15" i="1"/>
  <c r="C31" i="1" s="1"/>
  <c r="C52" i="1" s="1"/>
  <c r="C107" i="2"/>
  <c r="C80" i="2"/>
  <c r="C40" i="2"/>
  <c r="C43" i="3" l="1"/>
  <c r="C108" i="2"/>
  <c r="C64" i="2"/>
</calcChain>
</file>

<file path=xl/sharedStrings.xml><?xml version="1.0" encoding="utf-8"?>
<sst xmlns="http://schemas.openxmlformats.org/spreadsheetml/2006/main" count="476" uniqueCount="308">
  <si>
    <t>"Отчет о прибылях и убытках"</t>
  </si>
  <si>
    <t>в тысячах тенге</t>
  </si>
  <si>
    <t>Наименование показателей</t>
  </si>
  <si>
    <t>Код строки</t>
  </si>
  <si>
    <t>За отчетный период</t>
  </si>
  <si>
    <t>За предыдущий период</t>
  </si>
  <si>
    <t>Выручка</t>
  </si>
  <si>
    <t>Себестоимость реализованных товаров и услуг</t>
  </si>
  <si>
    <t>Валовая прибыль</t>
  </si>
  <si>
    <t>(строка 010 – строка 011)</t>
  </si>
  <si>
    <t>Расходы по реализации</t>
  </si>
  <si>
    <t>Административные расходы</t>
  </si>
  <si>
    <t>Итого операционная прибыль</t>
  </si>
  <si>
    <t>(убыток) (+/- строки с 012 по 014)</t>
  </si>
  <si>
    <t>Финансовые доходы</t>
  </si>
  <si>
    <t>Финансовые расходы</t>
  </si>
  <si>
    <t>Доля организации в прибыли (убытке) ассоциированных организаций и совместной деятельности, учитываемых по методу долевого участия</t>
  </si>
  <si>
    <t>Прочие доходы</t>
  </si>
  <si>
    <t>Прочие расходы</t>
  </si>
  <si>
    <t>Прибыль (убыток) до налогообложения</t>
  </si>
  <si>
    <t>(+/- строки с 020 по 025)</t>
  </si>
  <si>
    <t>Расходы (-) (доходы (+)) по подоходному налогу</t>
  </si>
  <si>
    <t>Прибыль (убыток) после налогообложения от продолжающейся деятельности (строка 100 + строка 101)</t>
  </si>
  <si>
    <t>Прибыль (убыток) после налогообложения от прекращенной деятельности</t>
  </si>
  <si>
    <t>Прибыль за год (строка 200 + строка 201) относимая на:</t>
  </si>
  <si>
    <t>собственников материнской организации</t>
  </si>
  <si>
    <t>долю неконтролирующих собственников</t>
  </si>
  <si>
    <t>Прочий совокупный доход, всего (сумма 420 и 440):</t>
  </si>
  <si>
    <t>в том числе:</t>
  </si>
  <si>
    <t>переоценка долговых финансовых инструментов, оцениваемых по справедливой стоимости через прочий совокупный доход</t>
  </si>
  <si>
    <t>доля в прочем совокупном доходе (убытке) ассоциированных организаций и совместной деятельности, учитываемых по методу долевого участия</t>
  </si>
  <si>
    <t>эффект изменения в ставке подоходного налога на отсроченный налог</t>
  </si>
  <si>
    <t>хеджирование денежных потоков</t>
  </si>
  <si>
    <t>курсовая разница по инвестициям в зарубежные организации</t>
  </si>
  <si>
    <t>хеджирование чистых инвестиций в зарубежные операции</t>
  </si>
  <si>
    <t>прочие компоненты прочего совокупного дохода</t>
  </si>
  <si>
    <t>корректировка при реклассификации в составе прибыли (убытка)</t>
  </si>
  <si>
    <t>налоговый эффект компонентов прочего совокупного дохода</t>
  </si>
  <si>
    <t>Итого прочий совокупный доход, подлежащий реклассификации в доходы или расходы в последующие периоды (за вычетом налога на прибыль) (сумма строк с 410 по 418)</t>
  </si>
  <si>
    <t>переоценка основных средств и нематериальных активов</t>
  </si>
  <si>
    <t>актуарные прибыли (убытки) по пенсионным обязательствам</t>
  </si>
  <si>
    <t>переоценка долевых финансовых инструментов, оцениваемых по справедливой стоимости через прочий совокупный доход</t>
  </si>
  <si>
    <t>Итого прочий совокупный доход, не подлежащий реклассификации в доходы или расходы в последующие периоды (за вычетом налога на прибыль) (сумма строк с 431 по 435)</t>
  </si>
  <si>
    <t>Общий совокупный доход</t>
  </si>
  <si>
    <t>(строка 300 + строка 400)</t>
  </si>
  <si>
    <t>Общий совокупный доход, относимый на:</t>
  </si>
  <si>
    <t>доля неконтролирующих собственников</t>
  </si>
  <si>
    <t>Прибыль на акцию</t>
  </si>
  <si>
    <t>Базовая прибыль на акцию:</t>
  </si>
  <si>
    <t>от продолжающейся деятельности</t>
  </si>
  <si>
    <t>от прекращенной деятельности</t>
  </si>
  <si>
    <t>Разводненная прибыль на акцию:</t>
  </si>
  <si>
    <t>            (фамилия, имя, отчество (при его наличии))       (подпись)</t>
  </si>
  <si>
    <t>Место печати (при наличии)</t>
  </si>
  <si>
    <t>      Сноска. Приложение 2 в редакции приказа Первого заместителя Премьер-Министра РК – Министра финансов РК от 01.07.2019 № 665 (вводится в действие с 01.01.2020).</t>
  </si>
  <si>
    <t>      Индекс: № 1 - Б (баланс)</t>
  </si>
  <si>
    <t>      Периодичность: годовая</t>
  </si>
  <si>
    <t>      Представляют: организации публичного интереса по результатам финансового года</t>
  </si>
  <si>
    <t>      Куда представляется: в депозитарий финансовой отчетности в электронном формате посредством программного обеспечения</t>
  </si>
  <si>
    <t>      Срок представления: ежегодно не позднее 31 августа года, следующего за отчетным</t>
  </si>
  <si>
    <t>Активы</t>
  </si>
  <si>
    <t>На конец отчетного периода</t>
  </si>
  <si>
    <t>На начало отчетного периода</t>
  </si>
  <si>
    <t>I. Краткосрочные активы:</t>
  </si>
  <si>
    <t>Денежные средства и их эквиваленты</t>
  </si>
  <si>
    <t>Краткосрочные финансовые активы, оцениваемые по амортизированной стоимости</t>
  </si>
  <si>
    <t>Краткосрочные финансовые активы, оцениваемые по справедливой стоимости через прочий совокупный доход</t>
  </si>
  <si>
    <t>Краткосрочные финансовые активы, учитываемые по справедливой стоимости через прибыли или убытки</t>
  </si>
  <si>
    <t>Краткосрочные производные финансовые инструменты</t>
  </si>
  <si>
    <t>Прочие краткосрочные финансовые активы</t>
  </si>
  <si>
    <t>Краткосрочная торговая и прочая дебиторская задолженность</t>
  </si>
  <si>
    <t>Краткосрочная дебиторская задолженность по аренде</t>
  </si>
  <si>
    <t>Краткосрочные активы по договорам с покупателями</t>
  </si>
  <si>
    <t>Текущий подоходный налог</t>
  </si>
  <si>
    <t>Запасы</t>
  </si>
  <si>
    <t>Биологические активы</t>
  </si>
  <si>
    <t>Прочие краткосрочные активы</t>
  </si>
  <si>
    <t>Итого краткосрочных активов</t>
  </si>
  <si>
    <t>(сумма строке 010 по 022)</t>
  </si>
  <si>
    <t>Активы (или выбывающие группы), предназначенные для продажи</t>
  </si>
  <si>
    <t>II. Долгосрочные активы</t>
  </si>
  <si>
    <t>Долгосрочные финансовые активы, оцениваемые по амортизированной стоимости</t>
  </si>
  <si>
    <t>Долгосрочные финансовые активы, оцениваемые по справедливой стоимости через прочий совокупный доход</t>
  </si>
  <si>
    <t>Долгосрочные финансовые активы, учитываемые по справедливой стоимости через прибыли или убытки</t>
  </si>
  <si>
    <t>Долгосрочные производные финансовые инструменты</t>
  </si>
  <si>
    <t>Инвестиции, учитываемые по первоначальной стоимости</t>
  </si>
  <si>
    <t>Инвестиции, учитываемые методом долевого участия</t>
  </si>
  <si>
    <t>Прочие долгосрочные финансовые активы</t>
  </si>
  <si>
    <t>Долгосрочная торговая и прочая дебиторская задолженность</t>
  </si>
  <si>
    <t>Долгосрочная дебиторская задолженность по аренде</t>
  </si>
  <si>
    <t>Долгосрочные активы по договорам с покупателями</t>
  </si>
  <si>
    <t>Инвестиционное имущество</t>
  </si>
  <si>
    <t>Основные средства</t>
  </si>
  <si>
    <t>Актив в форме права пользования</t>
  </si>
  <si>
    <t>Разведочные и оценочные активы</t>
  </si>
  <si>
    <t>Нематериальные активы</t>
  </si>
  <si>
    <t>Отложенные налоговые активы</t>
  </si>
  <si>
    <t>Прочие долгосрочные активы</t>
  </si>
  <si>
    <t>Итого долгосрочных активов</t>
  </si>
  <si>
    <t>(сумма строк с 110 по 127)</t>
  </si>
  <si>
    <t>Баланс (строка 100 + строка 101 + строка 200)</t>
  </si>
  <si>
    <t>Обязательство и капитал</t>
  </si>
  <si>
    <t>III. Краткосрочные обязательства</t>
  </si>
  <si>
    <t>Краткосрочные финансовые обязательства, оцениваемые по амортизированной стоимости</t>
  </si>
  <si>
    <t>Краткосрочные финансовые обязательства, оцениваемые по справедливой стоимости через прибыль или убыток</t>
  </si>
  <si>
    <t>Прочие краткосрочные финансовые обязательства</t>
  </si>
  <si>
    <t>Краткосрочная торговая и прочая кредиторская задолженность</t>
  </si>
  <si>
    <t>Краткосрочные оценочные обязательства</t>
  </si>
  <si>
    <t>Текущие налоговые обязательства по подоходному налогу</t>
  </si>
  <si>
    <t>Вознаграждения работникам</t>
  </si>
  <si>
    <t>Краткосрочная задолженность по аренде</t>
  </si>
  <si>
    <t>Краткосрочные обязательства по договорам покупателями</t>
  </si>
  <si>
    <t>Государственные субсидии</t>
  </si>
  <si>
    <t>Дивиденды к оплате</t>
  </si>
  <si>
    <t>Прочие краткосрочные обязательства</t>
  </si>
  <si>
    <t>Итого краткосрочных обязательств</t>
  </si>
  <si>
    <t>(сумма строк с 210 по 222)</t>
  </si>
  <si>
    <t>Обязательства выбывающих групп, предназначенных для продажи</t>
  </si>
  <si>
    <t>IV. Долгосрочные обязательства</t>
  </si>
  <si>
    <t>Долгосрочные финансовые обязательства, оцениваемые по амортизированной стоимости</t>
  </si>
  <si>
    <t>Долгосрочные финансовые обязательства, оцениваемые по справедливой стоимости через прибыль или убыток</t>
  </si>
  <si>
    <t>Прочие долгосрочные финансовые обязательства</t>
  </si>
  <si>
    <t>Долгосрочная торговая и прочая кредиторская задолженность</t>
  </si>
  <si>
    <t>Долгосрочные оценочные обязательства</t>
  </si>
  <si>
    <t>Отложенные налоговые обязательства</t>
  </si>
  <si>
    <t>Долгосрочная задолженность по аренде</t>
  </si>
  <si>
    <t>Долгосрочные обязательства по договорам с покупателями</t>
  </si>
  <si>
    <t>Прочие долгосрочные обязательства</t>
  </si>
  <si>
    <t>Итого долгосрочных обязательств</t>
  </si>
  <si>
    <t>(сумма строк с 310 по 321)</t>
  </si>
  <si>
    <t>V. Капитал</t>
  </si>
  <si>
    <t>Уставный (акционерный) капитал</t>
  </si>
  <si>
    <t>Эмиссионный доход</t>
  </si>
  <si>
    <t>Выкупленные собственные долевые инструменты</t>
  </si>
  <si>
    <t>Компоненты прочего совокупного дохода</t>
  </si>
  <si>
    <t>Нераспределенная прибыль (непокрытый убыток)</t>
  </si>
  <si>
    <t>Прочий капитал</t>
  </si>
  <si>
    <t>Итого капитал, относимый на собственников (сумма строк с 410 по 415)</t>
  </si>
  <si>
    <t>Доля неконтролирующих собственников</t>
  </si>
  <si>
    <t>Всего капитал (строка 420 + строка 421)</t>
  </si>
  <si>
    <t>Баланс (строка 300 +строка 301+строка 400 + строка 500)</t>
  </si>
  <si>
    <t>Приложение 3</t>
  </si>
  <si>
    <t>к приказу Министра финансов</t>
  </si>
  <si>
    <t>Республики Казахстан</t>
  </si>
  <si>
    <t>от 28 июня 2017 года № 404</t>
  </si>
  <si>
    <t>Приложение 2</t>
  </si>
  <si>
    <t>Приложение 4</t>
  </si>
  <si>
    <t>      Индекс: № 3 - ДДС-П</t>
  </si>
  <si>
    <t>      Примечание: пояснение по заполнению отчета приведено в приложении к форме, предназначенной для сбора административных данных "Отчет о движении денежных средств (прямой метод)"</t>
  </si>
  <si>
    <t>I. Движение денежных средств от операционной деятельности</t>
  </si>
  <si>
    <t>1. Поступление денежных средств, всего (сумма строк с 011 по 016)</t>
  </si>
  <si>
    <t>реализация товаров и услуг</t>
  </si>
  <si>
    <t>прочая выручка</t>
  </si>
  <si>
    <t>авансы, полученные от покупателей, заказчиков</t>
  </si>
  <si>
    <t>поступления по договорам страхования</t>
  </si>
  <si>
    <t>полученные вознаграждения</t>
  </si>
  <si>
    <t>прочие поступления</t>
  </si>
  <si>
    <t>2. Выбытие денежных средств, всего (сумма строк с 021 по 027)</t>
  </si>
  <si>
    <t>платежи поставщикам за товары и услуги</t>
  </si>
  <si>
    <t>авансы, выданные поставщикам товаров и услуг</t>
  </si>
  <si>
    <t>выплаты по оплате труда</t>
  </si>
  <si>
    <t>выплата вознаграждения</t>
  </si>
  <si>
    <t>выплаты по договорам страхования</t>
  </si>
  <si>
    <t>подоходный налог и другие платежи в бюджет</t>
  </si>
  <si>
    <t>прочие выплаты</t>
  </si>
  <si>
    <t>3. Чистая сумма денежных средств от операционной деятельности</t>
  </si>
  <si>
    <t>(строка 010 – строка 020)</t>
  </si>
  <si>
    <t>II. Движение денежных средств от инвестиционной деятельности</t>
  </si>
  <si>
    <t>1. Поступление денежных средств, всего (сумма строк с 041 по 052)</t>
  </si>
  <si>
    <t>реализация основных средств</t>
  </si>
  <si>
    <t>реализация нематериальных активов</t>
  </si>
  <si>
    <t>реализация других долгосрочных активов</t>
  </si>
  <si>
    <t>реализация долевых инструментов других организаций (кроме дочерних) и долей участия в совместном предпринимательстве</t>
  </si>
  <si>
    <t>реализация долговых инструментов других организаций</t>
  </si>
  <si>
    <t>возмещение при потере контроля над дочерними организациями</t>
  </si>
  <si>
    <t>изъятие денежных вкладов</t>
  </si>
  <si>
    <t>реализация прочих финансовых активов</t>
  </si>
  <si>
    <t>фьючерсные и форвардные контракты, опционы и свопы</t>
  </si>
  <si>
    <t>полученные дивиденды</t>
  </si>
  <si>
    <t>2. Выбытие денежных средств, всего (сумма строк с 061 по 073)</t>
  </si>
  <si>
    <t>приобретение основных средств</t>
  </si>
  <si>
    <t>приобретение нематериальных активов</t>
  </si>
  <si>
    <t>приобретение других долгосрочных активов</t>
  </si>
  <si>
    <t>приобретение долевых инструментов других организаций (кроме дочерних) и долей участия в совместном предпринимательстве</t>
  </si>
  <si>
    <t>приобретение долговых инструментов других организаций</t>
  </si>
  <si>
    <t>приобретение контроля над дочерними организациями</t>
  </si>
  <si>
    <t>размещение денежных вкладов</t>
  </si>
  <si>
    <t>приобретение прочих финансовых активов</t>
  </si>
  <si>
    <t>предоставление займов</t>
  </si>
  <si>
    <t>инвестиции в ассоциированные и дочерние организации</t>
  </si>
  <si>
    <t>3. Чистая сумма денежных средств от инвестиционной деятельности</t>
  </si>
  <si>
    <t>(строка 040 – строка 060)</t>
  </si>
  <si>
    <t>III. Движение денежных средств от финансовой деятельности</t>
  </si>
  <si>
    <t>1. Поступление денежных средств, всего (сумма строк с 091 по 094)</t>
  </si>
  <si>
    <t>эмиссия акций и других финансовых инструментов</t>
  </si>
  <si>
    <t>получение займов</t>
  </si>
  <si>
    <t>2. Выбытие денежных средств, всего (сумма строк с 101 по 105)</t>
  </si>
  <si>
    <t>погашение займов</t>
  </si>
  <si>
    <t>выплата дивидендов</t>
  </si>
  <si>
    <t>выплаты собственникам по акциям организации</t>
  </si>
  <si>
    <t>прочие выбытия</t>
  </si>
  <si>
    <t>3. Чистая сумма денежных средств от финансовой деятельности</t>
  </si>
  <si>
    <t>(строка 090 – строка 100)</t>
  </si>
  <si>
    <t>4. Влияние обменных курсов валют к тенге</t>
  </si>
  <si>
    <t>5. Влияние изменения балансовой стоимости денежных средств и их эквивалентов</t>
  </si>
  <si>
    <t>6. Увеличение +/- уменьшение денежных средств (строка 030 +/- строка 080 +/- строка 110 +/- строка 120 +/- строка 130)</t>
  </si>
  <si>
    <t>7. Денежные средства и их эквиваленты на начало отчетного периода</t>
  </si>
  <si>
    <t>8. Денежные средства и их эквиваленты на конец отчетного периода</t>
  </si>
  <si>
    <t xml:space="preserve">Отчет о движении денежных средств </t>
  </si>
  <si>
    <t>      Индекс: № 4 – ДДС-К</t>
  </si>
  <si>
    <t>прибыль (убыток) до налогообложения</t>
  </si>
  <si>
    <t>амортизация и обесценение основных средств и нематериальных активов</t>
  </si>
  <si>
    <t>обесценение гудвила</t>
  </si>
  <si>
    <t>обесценение торговой и прочей дебиторской задолженности</t>
  </si>
  <si>
    <t>списание стоимости активов (или выбывающей группы), предназначенных для продажи, до справедливой стоимости за вычетом затрат на продажу</t>
  </si>
  <si>
    <t>убыток (прибыль) от выбытия основных средств</t>
  </si>
  <si>
    <t>убыток (прибыль) от инвестиционного имущества</t>
  </si>
  <si>
    <t>убыток (прибыль) от досрочного погашения займов</t>
  </si>
  <si>
    <t>убыток (прибыль) от прочих финансовых активов, отражаемых по справедливой стоимости с корректировкой через отчет о прибылях и убытках</t>
  </si>
  <si>
    <t>расходы (доходы) по финансированию</t>
  </si>
  <si>
    <t>вознаграждения работникам</t>
  </si>
  <si>
    <t>расходы по вознаграждениям долевыми инструментами</t>
  </si>
  <si>
    <t>доход (расход) по отложенным налогам</t>
  </si>
  <si>
    <t>нереализованная положительная (отрицательная) курсовая разница</t>
  </si>
  <si>
    <t>доля организации в прибыли ассоциированных организаций и совместной деятельности, учитываемых по методу долевого участия</t>
  </si>
  <si>
    <t>прочие неденежные операционные корректировки общего совокупного дохода (убытка)</t>
  </si>
  <si>
    <t>Итого корректировка общего совокупного дохода (убытка), всего</t>
  </si>
  <si>
    <t>(+/- строк с 011 по 025)</t>
  </si>
  <si>
    <t>изменения в запасах</t>
  </si>
  <si>
    <t>изменения резерва</t>
  </si>
  <si>
    <t>изменения в торговой и прочей дебиторской задолженности</t>
  </si>
  <si>
    <t>изменения в торговой и прочей кредиторской задолженности</t>
  </si>
  <si>
    <t>изменения в задолженности по налогам и другим обязательным платежам в бюджет</t>
  </si>
  <si>
    <t>изменения в прочих краткосрочных обязательствах</t>
  </si>
  <si>
    <t>Итого движение операционных активов и обязательств, всего (+/- строк с 031 по 036)</t>
  </si>
  <si>
    <t>уплаченные вознаграждения</t>
  </si>
  <si>
    <t>уплаченный подоходный налог</t>
  </si>
  <si>
    <t>Чистая сумма денежных средств от операционной деятельности (строка 010 +/- строка 030 +/- строка 040 +/- строка 041 +/- строка 042 +/- строка 043)</t>
  </si>
  <si>
    <t>II.Движение денежных средств от инвестиционной деятельности</t>
  </si>
  <si>
    <t>1. Поступление денежных средств, всего (сумма строк с 061 по 072)</t>
  </si>
  <si>
    <t>2. Выбытие денежных средств, всего (сумма строк с 081 по 092)</t>
  </si>
  <si>
    <t>(строка 060 – строка 080)</t>
  </si>
  <si>
    <t>1. Поступление денежных средств, всего (сумма строк с 111 по 114)</t>
  </si>
  <si>
    <t>2. Выбытие денежных средств, всего (сумма строк с 121 по 125)</t>
  </si>
  <si>
    <t>(строка 110 – строка 120)</t>
  </si>
  <si>
    <t>6. Увеличение +/- уменьшение денежных средств (строка 050 +/- строка 100 +/- строка 130 +/- строка 140 +/- строка 150)</t>
  </si>
  <si>
    <t xml:space="preserve">     Куда представляется: в депозитарий финансовой отчетности в электронном формате посредством программного обеспечения</t>
  </si>
  <si>
    <t>      Индекс: № - 5-ИК</t>
  </si>
  <si>
    <t>Наименование компонентов</t>
  </si>
  <si>
    <t>Код</t>
  </si>
  <si>
    <t>строки</t>
  </si>
  <si>
    <t>Капитал, относимый на собственников</t>
  </si>
  <si>
    <t>Итого капитал</t>
  </si>
  <si>
    <t>Нераспределенная прибыль</t>
  </si>
  <si>
    <t>Сальдо на 1 января предыдущего года</t>
  </si>
  <si>
    <t>Изменение в учетной политике</t>
  </si>
  <si>
    <t>Пересчитанное сальдо (строка 010 +/- строка 011)</t>
  </si>
  <si>
    <t>Общий совокупный доход, всего(строка 210 + строка 220):</t>
  </si>
  <si>
    <t>Прибыль (убыток) за год</t>
  </si>
  <si>
    <t>Прочий совокупный доход, всего (сумма строк с 221 по 229):</t>
  </si>
  <si>
    <t>переоценка долговых финансовых инструментов, оцениваемых по справедливой стоимости через прочий совокупный доход (за минусом налогового эффекта)</t>
  </si>
  <si>
    <t>переоценка долевых финансовых инструментов, оцениваемых по справедливой стоимости через прочий совокупный доход (за минусом налогового эффекта)</t>
  </si>
  <si>
    <t>переоценка основных средств и нематериальных активов (за минусом налогового эффекта)</t>
  </si>
  <si>
    <t>хеджирование денежных потоков (за минусом налогового эффекта)</t>
  </si>
  <si>
    <t>курсовая разница по инвестициям в зарубежные</t>
  </si>
  <si>
    <t>организации</t>
  </si>
  <si>
    <t>Операции с собственниками, всего (сумма строк с 310 по 318):</t>
  </si>
  <si>
    <t>Вознаграждения работников акциями:</t>
  </si>
  <si>
    <t>стоимость услуг работников</t>
  </si>
  <si>
    <t>выпуск акций по схеме вознаграждения работников акциями</t>
  </si>
  <si>
    <t>налоговая выгода в отношении схемы вознаграждения работников акциями</t>
  </si>
  <si>
    <t>Взносы собственников</t>
  </si>
  <si>
    <t>Выпуск собственных долевых инструментов (акций)</t>
  </si>
  <si>
    <t>Выпуск долевых инструментов связанный с объединением бизнеса</t>
  </si>
  <si>
    <t>Долевой компонент конвертируемых инструментов (за минусом налогового эффекта)</t>
  </si>
  <si>
    <t>Выплата дивидендов</t>
  </si>
  <si>
    <t>Прочие распределения в пользу собственников</t>
  </si>
  <si>
    <t>Прочие операции с собственниками</t>
  </si>
  <si>
    <t>Изменения в доле участия в дочерних организациях, не приводящей к потере контроля</t>
  </si>
  <si>
    <t>Прочие операции</t>
  </si>
  <si>
    <t>Сальдо на 1 января отчетного года (строка 100 + строка 200 + строка 300+строка 319)</t>
  </si>
  <si>
    <t>Пересчитанное сальдо (строка 400 +/- строка 401)</t>
  </si>
  <si>
    <t>Общий совокупный доход, всего (строка 610 + строка 620):</t>
  </si>
  <si>
    <t>Прочий совокупный доход, всего (сумма строк с 621 по 629):</t>
  </si>
  <si>
    <t>Операции с собственниками всего (cумма строк с 710 по 718)</t>
  </si>
  <si>
    <t>Вознаграждения работников акциями</t>
  </si>
  <si>
    <t>Сальдо на 31 декабря отчетного года (строка 500 + строка 600 + строка 700 + строка 719)</t>
  </si>
  <si>
    <t>Приложение 6</t>
  </si>
  <si>
    <t>      Наименование организации   ТОО "Межрегионэнерготранзит"</t>
  </si>
  <si>
    <t>      Руководитель         Кан Владимир Анатольевич                         __________</t>
  </si>
  <si>
    <t>Главный бухгалтер         Лещук Татьяна Борисовна                        __________</t>
  </si>
  <si>
    <t>Главный бухгалтер   Лещук Т.Б.                                          ____________</t>
  </si>
  <si>
    <t>      Руководитель   Кан В.А.                                                    _____________</t>
  </si>
  <si>
    <t>      Наименование организации   ТОО"Межрегионэнерготранзит"</t>
  </si>
  <si>
    <t>      Руководитель   Кан В.А.                                                                                    __________</t>
  </si>
  <si>
    <t>Главный бухгалтер   Лещук Т.Б.                                                                          __________</t>
  </si>
  <si>
    <t>      Наименование организации  ТОО "Межрегионэнерготранзит"</t>
  </si>
  <si>
    <t>Главный бухгалтер     Лещук Т.Б.                                                     __________</t>
  </si>
  <si>
    <t>      Руководитель     Кан В.А.                                                               __________</t>
  </si>
  <si>
    <t>      Руководитель   Кан В.А.                                                  ___________</t>
  </si>
  <si>
    <t>Главный бухгалтер   Лещук Т.Б.                                        ___________</t>
  </si>
  <si>
    <t>            (фамилия, имя, отчество (при его наличии)       (подпись)</t>
  </si>
  <si>
    <t>Бухгалтерский баланс отчетный период  2024 год</t>
  </si>
  <si>
    <t>(прямой метод) отчетный период 2024год</t>
  </si>
  <si>
    <t>(косвенный метод) отчетный период 2024 год</t>
  </si>
  <si>
    <t>Отчет об изменениях в капитале отчетный период 2024 год</t>
  </si>
  <si>
    <t>                  за год, заканчивающийся 31 декабря 2024 года</t>
  </si>
  <si>
    <t>                        по состоянию на " 31 " декабря 2024года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</si>
</sst>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0" xfId="1" applyAlignment="1" applyProtection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3" fontId="0" fillId="0" borderId="1" xfId="0" applyNumberForma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engrinews.kz/zakon/docs?ngr=V190001895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topLeftCell="A49" zoomScaleNormal="100" workbookViewId="0">
      <selection activeCell="D42" sqref="D42"/>
    </sheetView>
  </sheetViews>
  <sheetFormatPr defaultRowHeight="15" x14ac:dyDescent="0.25"/>
  <cols>
    <col min="1" max="1" width="52.85546875" customWidth="1"/>
    <col min="2" max="2" width="7" customWidth="1"/>
    <col min="3" max="3" width="13.140625" customWidth="1"/>
    <col min="4" max="4" width="14.5703125" customWidth="1"/>
  </cols>
  <sheetData>
    <row r="1" spans="1:4" x14ac:dyDescent="0.25">
      <c r="B1" t="s">
        <v>141</v>
      </c>
    </row>
    <row r="2" spans="1:4" x14ac:dyDescent="0.25">
      <c r="B2" t="s">
        <v>142</v>
      </c>
    </row>
    <row r="3" spans="1:4" x14ac:dyDescent="0.25">
      <c r="B3" t="s">
        <v>143</v>
      </c>
    </row>
    <row r="4" spans="1:4" x14ac:dyDescent="0.25">
      <c r="B4" t="s">
        <v>144</v>
      </c>
    </row>
    <row r="5" spans="1:4" x14ac:dyDescent="0.25">
      <c r="A5" s="17" t="s">
        <v>0</v>
      </c>
      <c r="B5" s="17"/>
      <c r="C5" s="17"/>
      <c r="D5" s="17"/>
    </row>
    <row r="7" spans="1:4" x14ac:dyDescent="0.25">
      <c r="A7" t="s">
        <v>288</v>
      </c>
    </row>
    <row r="8" spans="1:4" x14ac:dyDescent="0.25">
      <c r="A8" t="s">
        <v>306</v>
      </c>
    </row>
    <row r="10" spans="1:4" ht="13.15" customHeight="1" x14ac:dyDescent="0.25">
      <c r="A10" s="1"/>
      <c r="B10" s="18" t="s">
        <v>1</v>
      </c>
      <c r="C10" s="18"/>
      <c r="D10" s="18"/>
    </row>
    <row r="12" spans="1:4" ht="45" x14ac:dyDescent="0.25">
      <c r="A12" s="2" t="s">
        <v>2</v>
      </c>
      <c r="B12" s="2" t="s">
        <v>3</v>
      </c>
      <c r="C12" s="2" t="s">
        <v>4</v>
      </c>
      <c r="D12" s="2" t="s">
        <v>5</v>
      </c>
    </row>
    <row r="13" spans="1:4" x14ac:dyDescent="0.25">
      <c r="A13" s="3" t="s">
        <v>6</v>
      </c>
      <c r="B13" s="2">
        <v>10</v>
      </c>
      <c r="C13" s="3">
        <v>6768353</v>
      </c>
      <c r="D13" s="3">
        <v>5170630</v>
      </c>
    </row>
    <row r="14" spans="1:4" ht="13.15" customHeight="1" x14ac:dyDescent="0.25">
      <c r="A14" s="3" t="s">
        <v>7</v>
      </c>
      <c r="B14" s="2">
        <v>11</v>
      </c>
      <c r="C14" s="3">
        <v>6896317</v>
      </c>
      <c r="D14" s="3">
        <v>4955621</v>
      </c>
    </row>
    <row r="15" spans="1:4" ht="15.6" customHeight="1" x14ac:dyDescent="0.25">
      <c r="A15" s="3" t="s">
        <v>8</v>
      </c>
      <c r="B15" s="15">
        <v>12</v>
      </c>
      <c r="C15" s="16">
        <f>C13-C14</f>
        <v>-127964</v>
      </c>
      <c r="D15" s="16">
        <f>D13-D14</f>
        <v>215009</v>
      </c>
    </row>
    <row r="16" spans="1:4" ht="13.9" customHeight="1" x14ac:dyDescent="0.25">
      <c r="A16" s="3" t="s">
        <v>9</v>
      </c>
      <c r="B16" s="15"/>
      <c r="C16" s="16"/>
      <c r="D16" s="16"/>
    </row>
    <row r="17" spans="1:4" ht="18" customHeight="1" x14ac:dyDescent="0.25">
      <c r="A17" s="3" t="s">
        <v>10</v>
      </c>
      <c r="B17" s="2">
        <v>13</v>
      </c>
      <c r="C17" s="3"/>
      <c r="D17" s="3"/>
    </row>
    <row r="18" spans="1:4" ht="17.45" customHeight="1" x14ac:dyDescent="0.25">
      <c r="A18" s="3" t="s">
        <v>11</v>
      </c>
      <c r="B18" s="2">
        <v>14</v>
      </c>
      <c r="C18" s="3">
        <v>462586</v>
      </c>
      <c r="D18" s="3">
        <v>374423</v>
      </c>
    </row>
    <row r="19" spans="1:4" ht="16.899999999999999" customHeight="1" x14ac:dyDescent="0.25">
      <c r="A19" s="3" t="s">
        <v>12</v>
      </c>
      <c r="B19" s="15">
        <v>20</v>
      </c>
      <c r="C19" s="16">
        <f>C15-C18</f>
        <v>-590550</v>
      </c>
      <c r="D19" s="16">
        <f>D15-D18</f>
        <v>-159414</v>
      </c>
    </row>
    <row r="20" spans="1:4" ht="17.45" customHeight="1" x14ac:dyDescent="0.25">
      <c r="A20" s="3" t="s">
        <v>13</v>
      </c>
      <c r="B20" s="15"/>
      <c r="C20" s="16"/>
      <c r="D20" s="16"/>
    </row>
    <row r="21" spans="1:4" ht="15.6" customHeight="1" x14ac:dyDescent="0.25">
      <c r="A21" s="3" t="s">
        <v>14</v>
      </c>
      <c r="B21" s="2">
        <v>21</v>
      </c>
      <c r="C21" s="3">
        <v>5347</v>
      </c>
      <c r="D21" s="3"/>
    </row>
    <row r="22" spans="1:4" ht="16.149999999999999" customHeight="1" x14ac:dyDescent="0.25">
      <c r="A22" s="3" t="s">
        <v>15</v>
      </c>
      <c r="B22" s="2">
        <v>22</v>
      </c>
      <c r="C22" s="3"/>
      <c r="D22" s="3"/>
    </row>
    <row r="23" spans="1:4" ht="43.5" customHeight="1" x14ac:dyDescent="0.25">
      <c r="A23" s="3" t="s">
        <v>16</v>
      </c>
      <c r="B23" s="2">
        <v>23</v>
      </c>
      <c r="C23" s="3"/>
      <c r="D23" s="3"/>
    </row>
    <row r="24" spans="1:4" ht="15.6" customHeight="1" x14ac:dyDescent="0.25">
      <c r="A24" s="3" t="s">
        <v>17</v>
      </c>
      <c r="B24" s="2">
        <v>24</v>
      </c>
      <c r="C24" s="3">
        <v>61757</v>
      </c>
      <c r="D24" s="3">
        <v>67257</v>
      </c>
    </row>
    <row r="25" spans="1:4" ht="15.6" customHeight="1" x14ac:dyDescent="0.25">
      <c r="A25" s="3" t="s">
        <v>18</v>
      </c>
      <c r="B25" s="2">
        <v>25</v>
      </c>
      <c r="C25" s="3">
        <v>172297</v>
      </c>
      <c r="D25" s="3">
        <v>62817</v>
      </c>
    </row>
    <row r="26" spans="1:4" ht="18" customHeight="1" x14ac:dyDescent="0.25">
      <c r="A26" s="3" t="s">
        <v>19</v>
      </c>
      <c r="B26" s="15">
        <v>100</v>
      </c>
      <c r="C26" s="16">
        <f>C19-C25+C24+C21</f>
        <v>-695743</v>
      </c>
      <c r="D26" s="16">
        <f>D19+D24-D25-D22</f>
        <v>-154974</v>
      </c>
    </row>
    <row r="27" spans="1:4" ht="13.9" customHeight="1" x14ac:dyDescent="0.25">
      <c r="A27" s="3" t="s">
        <v>20</v>
      </c>
      <c r="B27" s="15"/>
      <c r="C27" s="16"/>
      <c r="D27" s="16"/>
    </row>
    <row r="28" spans="1:4" ht="19.899999999999999" customHeight="1" x14ac:dyDescent="0.25">
      <c r="A28" s="3" t="s">
        <v>21</v>
      </c>
      <c r="B28" s="2">
        <v>101</v>
      </c>
      <c r="C28" s="3">
        <v>100411</v>
      </c>
      <c r="D28" s="3">
        <v>110934</v>
      </c>
    </row>
    <row r="29" spans="1:4" ht="27" customHeight="1" x14ac:dyDescent="0.25">
      <c r="A29" s="3" t="s">
        <v>22</v>
      </c>
      <c r="B29" s="2">
        <v>200</v>
      </c>
      <c r="C29" s="3">
        <f>C26+C28</f>
        <v>-595332</v>
      </c>
      <c r="D29" s="3">
        <f>D26-D28</f>
        <v>-265908</v>
      </c>
    </row>
    <row r="30" spans="1:4" ht="29.45" customHeight="1" x14ac:dyDescent="0.25">
      <c r="A30" s="3" t="s">
        <v>23</v>
      </c>
      <c r="B30" s="2">
        <v>201</v>
      </c>
      <c r="C30" s="3"/>
      <c r="D30" s="3"/>
    </row>
    <row r="31" spans="1:4" ht="18.600000000000001" customHeight="1" x14ac:dyDescent="0.25">
      <c r="A31" s="3" t="s">
        <v>24</v>
      </c>
      <c r="B31" s="2">
        <v>300</v>
      </c>
      <c r="C31" s="3">
        <f>C29+C30</f>
        <v>-595332</v>
      </c>
      <c r="D31" s="3">
        <f>D29+D30</f>
        <v>-265908</v>
      </c>
    </row>
    <row r="32" spans="1:4" ht="15.75" customHeight="1" x14ac:dyDescent="0.25">
      <c r="A32" s="3" t="s">
        <v>25</v>
      </c>
      <c r="B32" s="3"/>
      <c r="C32" s="3"/>
      <c r="D32" s="3"/>
    </row>
    <row r="33" spans="1:4" ht="13.5" customHeight="1" x14ac:dyDescent="0.25">
      <c r="A33" s="3" t="s">
        <v>26</v>
      </c>
      <c r="B33" s="3"/>
      <c r="C33" s="3"/>
      <c r="D33" s="3"/>
    </row>
    <row r="34" spans="1:4" ht="19.5" customHeight="1" x14ac:dyDescent="0.25">
      <c r="A34" s="3" t="s">
        <v>27</v>
      </c>
      <c r="B34" s="2">
        <v>400</v>
      </c>
      <c r="C34" s="3">
        <f>C45+C51</f>
        <v>2580446</v>
      </c>
      <c r="D34" s="3">
        <f>D46</f>
        <v>1051612</v>
      </c>
    </row>
    <row r="35" spans="1:4" ht="15.6" customHeight="1" x14ac:dyDescent="0.25">
      <c r="A35" s="3" t="s">
        <v>28</v>
      </c>
      <c r="B35" s="3"/>
      <c r="C35" s="3"/>
      <c r="D35" s="3"/>
    </row>
    <row r="36" spans="1:4" ht="29.45" customHeight="1" x14ac:dyDescent="0.25">
      <c r="A36" s="3" t="s">
        <v>29</v>
      </c>
      <c r="B36" s="2">
        <v>410</v>
      </c>
      <c r="C36" s="3"/>
      <c r="D36" s="3"/>
    </row>
    <row r="37" spans="1:4" ht="42.75" customHeight="1" x14ac:dyDescent="0.25">
      <c r="A37" s="3" t="s">
        <v>30</v>
      </c>
      <c r="B37" s="2">
        <v>411</v>
      </c>
      <c r="C37" s="3"/>
      <c r="D37" s="3"/>
    </row>
    <row r="38" spans="1:4" ht="30" x14ac:dyDescent="0.25">
      <c r="A38" s="3" t="s">
        <v>31</v>
      </c>
      <c r="B38" s="2">
        <v>412</v>
      </c>
      <c r="C38" s="3"/>
      <c r="D38" s="3"/>
    </row>
    <row r="39" spans="1:4" hidden="1" x14ac:dyDescent="0.25">
      <c r="A39" s="3" t="s">
        <v>32</v>
      </c>
      <c r="B39" s="2">
        <v>413</v>
      </c>
      <c r="C39" s="3"/>
      <c r="D39" s="3"/>
    </row>
    <row r="40" spans="1:4" ht="30" x14ac:dyDescent="0.25">
      <c r="A40" s="3" t="s">
        <v>33</v>
      </c>
      <c r="B40" s="2">
        <v>414</v>
      </c>
      <c r="C40" s="3"/>
      <c r="D40" s="3"/>
    </row>
    <row r="41" spans="1:4" ht="13.15" customHeight="1" x14ac:dyDescent="0.25">
      <c r="A41" s="3" t="s">
        <v>34</v>
      </c>
      <c r="B41" s="2">
        <v>415</v>
      </c>
      <c r="C41" s="3"/>
      <c r="D41" s="3"/>
    </row>
    <row r="42" spans="1:4" ht="17.45" customHeight="1" x14ac:dyDescent="0.25">
      <c r="A42" s="3" t="s">
        <v>35</v>
      </c>
      <c r="B42" s="2">
        <v>416</v>
      </c>
      <c r="C42" s="3"/>
      <c r="D42" s="3"/>
    </row>
    <row r="43" spans="1:4" ht="30" customHeight="1" x14ac:dyDescent="0.25">
      <c r="A43" s="3" t="s">
        <v>36</v>
      </c>
      <c r="B43" s="2">
        <v>417</v>
      </c>
      <c r="C43" s="3"/>
      <c r="D43" s="3"/>
    </row>
    <row r="44" spans="1:4" ht="32.450000000000003" customHeight="1" x14ac:dyDescent="0.25">
      <c r="A44" s="3" t="s">
        <v>37</v>
      </c>
      <c r="B44" s="2">
        <v>418</v>
      </c>
      <c r="C44" s="3"/>
      <c r="D44" s="3"/>
    </row>
    <row r="45" spans="1:4" ht="60" x14ac:dyDescent="0.25">
      <c r="A45" s="3" t="s">
        <v>38</v>
      </c>
      <c r="B45" s="2">
        <v>420</v>
      </c>
      <c r="C45" s="3"/>
      <c r="D45" s="3"/>
    </row>
    <row r="46" spans="1:4" ht="16.899999999999999" customHeight="1" x14ac:dyDescent="0.25">
      <c r="A46" s="3" t="s">
        <v>39</v>
      </c>
      <c r="B46" s="2">
        <v>431</v>
      </c>
      <c r="C46" s="3">
        <v>2580446</v>
      </c>
      <c r="D46" s="3">
        <f>D51</f>
        <v>1051612</v>
      </c>
    </row>
    <row r="47" spans="1:4" ht="49.15" customHeight="1" x14ac:dyDescent="0.25">
      <c r="A47" s="3" t="s">
        <v>30</v>
      </c>
      <c r="B47" s="2">
        <v>432</v>
      </c>
      <c r="C47" s="3"/>
      <c r="D47" s="3"/>
    </row>
    <row r="48" spans="1:4" ht="27" customHeight="1" x14ac:dyDescent="0.25">
      <c r="A48" s="3" t="s">
        <v>40</v>
      </c>
      <c r="B48" s="2">
        <v>433</v>
      </c>
      <c r="C48" s="3"/>
      <c r="D48" s="3"/>
    </row>
    <row r="49" spans="1:4" ht="33" customHeight="1" x14ac:dyDescent="0.25">
      <c r="A49" s="3" t="s">
        <v>37</v>
      </c>
      <c r="B49" s="2">
        <v>434</v>
      </c>
      <c r="C49" s="3"/>
      <c r="D49" s="3"/>
    </row>
    <row r="50" spans="1:4" ht="40.9" customHeight="1" x14ac:dyDescent="0.25">
      <c r="A50" s="3" t="s">
        <v>41</v>
      </c>
      <c r="B50" s="2">
        <v>435</v>
      </c>
      <c r="C50" s="3"/>
      <c r="D50" s="3"/>
    </row>
    <row r="51" spans="1:4" ht="60" x14ac:dyDescent="0.25">
      <c r="A51" s="3" t="s">
        <v>42</v>
      </c>
      <c r="B51" s="2">
        <v>440</v>
      </c>
      <c r="C51" s="3">
        <f>C46</f>
        <v>2580446</v>
      </c>
      <c r="D51" s="3">
        <v>1051612</v>
      </c>
    </row>
    <row r="52" spans="1:4" ht="17.45" customHeight="1" x14ac:dyDescent="0.25">
      <c r="A52" s="3" t="s">
        <v>43</v>
      </c>
      <c r="B52" s="15">
        <v>500</v>
      </c>
      <c r="C52" s="16">
        <f>C31+C34</f>
        <v>1985114</v>
      </c>
      <c r="D52" s="16">
        <f>D31+D34</f>
        <v>785704</v>
      </c>
    </row>
    <row r="53" spans="1:4" ht="18.600000000000001" customHeight="1" x14ac:dyDescent="0.25">
      <c r="A53" s="3" t="s">
        <v>44</v>
      </c>
      <c r="B53" s="15"/>
      <c r="C53" s="16"/>
      <c r="D53" s="16"/>
    </row>
    <row r="54" spans="1:4" ht="16.899999999999999" customHeight="1" x14ac:dyDescent="0.25">
      <c r="A54" s="3" t="s">
        <v>45</v>
      </c>
      <c r="B54" s="3"/>
      <c r="C54" s="3"/>
      <c r="D54" s="3"/>
    </row>
    <row r="55" spans="1:4" ht="15.6" customHeight="1" x14ac:dyDescent="0.25">
      <c r="A55" s="3" t="s">
        <v>25</v>
      </c>
      <c r="B55" s="3"/>
      <c r="C55" s="3"/>
      <c r="D55" s="3"/>
    </row>
    <row r="56" spans="1:4" ht="13.9" customHeight="1" x14ac:dyDescent="0.25">
      <c r="A56" s="3" t="s">
        <v>46</v>
      </c>
      <c r="B56" s="3"/>
      <c r="C56" s="3"/>
      <c r="D56" s="3"/>
    </row>
    <row r="57" spans="1:4" ht="12.75" customHeight="1" x14ac:dyDescent="0.25">
      <c r="A57" s="3" t="s">
        <v>47</v>
      </c>
      <c r="B57" s="2">
        <v>600</v>
      </c>
      <c r="C57" s="3"/>
      <c r="D57" s="3"/>
    </row>
    <row r="58" spans="1:4" ht="12" customHeight="1" x14ac:dyDescent="0.25">
      <c r="A58" s="3" t="s">
        <v>28</v>
      </c>
      <c r="B58" s="3"/>
      <c r="C58" s="3"/>
      <c r="D58" s="3"/>
    </row>
    <row r="59" spans="1:4" ht="12" customHeight="1" x14ac:dyDescent="0.25">
      <c r="A59" s="3" t="s">
        <v>48</v>
      </c>
      <c r="B59" s="3"/>
      <c r="C59" s="3"/>
      <c r="D59" s="3"/>
    </row>
    <row r="60" spans="1:4" ht="15" customHeight="1" x14ac:dyDescent="0.25">
      <c r="A60" s="3" t="s">
        <v>49</v>
      </c>
      <c r="B60" s="3"/>
      <c r="C60" s="3"/>
      <c r="D60" s="3"/>
    </row>
    <row r="61" spans="1:4" ht="14.25" customHeight="1" x14ac:dyDescent="0.25">
      <c r="A61" s="3" t="s">
        <v>50</v>
      </c>
      <c r="B61" s="3"/>
      <c r="C61" s="3"/>
      <c r="D61" s="3"/>
    </row>
    <row r="62" spans="1:4" ht="17.25" customHeight="1" x14ac:dyDescent="0.25">
      <c r="A62" s="3" t="s">
        <v>51</v>
      </c>
      <c r="B62" s="3"/>
      <c r="C62" s="3"/>
      <c r="D62" s="3"/>
    </row>
    <row r="63" spans="1:4" ht="15" customHeight="1" x14ac:dyDescent="0.25">
      <c r="A63" s="3" t="s">
        <v>49</v>
      </c>
      <c r="B63" s="3"/>
      <c r="C63" s="3"/>
      <c r="D63" s="3"/>
    </row>
    <row r="64" spans="1:4" ht="12.75" customHeight="1" x14ac:dyDescent="0.25">
      <c r="A64" s="3" t="s">
        <v>50</v>
      </c>
      <c r="B64" s="3"/>
      <c r="C64" s="3"/>
      <c r="D64" s="3"/>
    </row>
    <row r="66" spans="1:1" x14ac:dyDescent="0.25">
      <c r="A66" t="s">
        <v>289</v>
      </c>
    </row>
    <row r="67" spans="1:1" x14ac:dyDescent="0.25">
      <c r="A67" t="s">
        <v>52</v>
      </c>
    </row>
    <row r="68" spans="1:1" x14ac:dyDescent="0.25">
      <c r="A68" t="s">
        <v>290</v>
      </c>
    </row>
    <row r="69" spans="1:1" x14ac:dyDescent="0.25">
      <c r="A69" t="s">
        <v>52</v>
      </c>
    </row>
    <row r="70" spans="1:1" x14ac:dyDescent="0.25">
      <c r="A70" t="s">
        <v>53</v>
      </c>
    </row>
  </sheetData>
  <mergeCells count="14">
    <mergeCell ref="A5:D5"/>
    <mergeCell ref="B10:D10"/>
    <mergeCell ref="B26:B27"/>
    <mergeCell ref="C26:C27"/>
    <mergeCell ref="D26:D27"/>
    <mergeCell ref="B52:B53"/>
    <mergeCell ref="C52:C53"/>
    <mergeCell ref="D52:D53"/>
    <mergeCell ref="B15:B16"/>
    <mergeCell ref="C15:C16"/>
    <mergeCell ref="D15:D16"/>
    <mergeCell ref="B19:B20"/>
    <mergeCell ref="C19:C20"/>
    <mergeCell ref="D19:D20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4"/>
  <sheetViews>
    <sheetView topLeftCell="A9" zoomScaleNormal="100" workbookViewId="0">
      <selection activeCell="C75" sqref="C75"/>
    </sheetView>
  </sheetViews>
  <sheetFormatPr defaultRowHeight="15" x14ac:dyDescent="0.25"/>
  <cols>
    <col min="1" max="1" width="66.42578125" customWidth="1"/>
    <col min="2" max="2" width="9.140625" customWidth="1"/>
    <col min="3" max="4" width="16" customWidth="1"/>
  </cols>
  <sheetData>
    <row r="1" spans="1:4" x14ac:dyDescent="0.25">
      <c r="B1" t="s">
        <v>145</v>
      </c>
    </row>
    <row r="2" spans="1:4" x14ac:dyDescent="0.25">
      <c r="B2" t="s">
        <v>142</v>
      </c>
    </row>
    <row r="3" spans="1:4" x14ac:dyDescent="0.25">
      <c r="B3" t="s">
        <v>143</v>
      </c>
    </row>
    <row r="4" spans="1:4" x14ac:dyDescent="0.25">
      <c r="B4" t="s">
        <v>144</v>
      </c>
    </row>
    <row r="5" spans="1:4" ht="18" x14ac:dyDescent="0.3">
      <c r="A5" s="19" t="s">
        <v>302</v>
      </c>
      <c r="B5" s="19"/>
      <c r="C5" s="19"/>
      <c r="D5" s="19"/>
    </row>
    <row r="6" spans="1:4" hidden="1" x14ac:dyDescent="0.25"/>
    <row r="7" spans="1:4" hidden="1" x14ac:dyDescent="0.25">
      <c r="A7" s="4" t="s">
        <v>54</v>
      </c>
    </row>
    <row r="8" spans="1:4" hidden="1" x14ac:dyDescent="0.25"/>
    <row r="9" spans="1:4" x14ac:dyDescent="0.25">
      <c r="A9" t="s">
        <v>55</v>
      </c>
    </row>
    <row r="10" spans="1:4" hidden="1" x14ac:dyDescent="0.25"/>
    <row r="11" spans="1:4" x14ac:dyDescent="0.25">
      <c r="A11" t="s">
        <v>56</v>
      </c>
    </row>
    <row r="12" spans="1:4" hidden="1" x14ac:dyDescent="0.25"/>
    <row r="13" spans="1:4" x14ac:dyDescent="0.25">
      <c r="A13" t="s">
        <v>57</v>
      </c>
    </row>
    <row r="14" spans="1:4" hidden="1" x14ac:dyDescent="0.25"/>
    <row r="15" spans="1:4" ht="30.6" customHeight="1" x14ac:dyDescent="0.25">
      <c r="A15" s="21" t="s">
        <v>58</v>
      </c>
      <c r="B15" s="21"/>
      <c r="C15" s="21"/>
      <c r="D15" s="21"/>
    </row>
    <row r="16" spans="1:4" hidden="1" x14ac:dyDescent="0.25"/>
    <row r="17" spans="1:4" x14ac:dyDescent="0.25">
      <c r="A17" t="s">
        <v>59</v>
      </c>
    </row>
    <row r="18" spans="1:4" hidden="1" x14ac:dyDescent="0.25"/>
    <row r="20" spans="1:4" x14ac:dyDescent="0.25">
      <c r="A20" t="s">
        <v>288</v>
      </c>
    </row>
    <row r="21" spans="1:4" x14ac:dyDescent="0.25">
      <c r="A21" t="s">
        <v>307</v>
      </c>
    </row>
    <row r="23" spans="1:4" ht="12" customHeight="1" x14ac:dyDescent="0.25">
      <c r="A23" s="1"/>
      <c r="B23" s="18" t="s">
        <v>1</v>
      </c>
      <c r="C23" s="18"/>
      <c r="D23" s="18"/>
    </row>
    <row r="25" spans="1:4" ht="42.6" customHeight="1" x14ac:dyDescent="0.25">
      <c r="A25" s="8" t="s">
        <v>60</v>
      </c>
      <c r="B25" s="8" t="s">
        <v>3</v>
      </c>
      <c r="C25" s="9" t="s">
        <v>61</v>
      </c>
      <c r="D25" s="9" t="s">
        <v>62</v>
      </c>
    </row>
    <row r="26" spans="1:4" s="6" customFormat="1" ht="18" customHeight="1" x14ac:dyDescent="0.25">
      <c r="A26" s="5" t="s">
        <v>63</v>
      </c>
      <c r="B26" s="5"/>
      <c r="C26" s="5"/>
      <c r="D26" s="5"/>
    </row>
    <row r="27" spans="1:4" ht="16.149999999999999" customHeight="1" x14ac:dyDescent="0.25">
      <c r="A27" s="3" t="s">
        <v>64</v>
      </c>
      <c r="B27" s="2">
        <v>10</v>
      </c>
      <c r="C27" s="13">
        <v>88714</v>
      </c>
      <c r="D27" s="3">
        <v>1510</v>
      </c>
    </row>
    <row r="28" spans="1:4" ht="33" customHeight="1" x14ac:dyDescent="0.25">
      <c r="A28" s="3" t="s">
        <v>65</v>
      </c>
      <c r="B28" s="2">
        <v>11</v>
      </c>
      <c r="C28" s="13"/>
      <c r="D28" s="3"/>
    </row>
    <row r="29" spans="1:4" ht="32.25" customHeight="1" x14ac:dyDescent="0.25">
      <c r="A29" s="3" t="s">
        <v>66</v>
      </c>
      <c r="B29" s="2">
        <v>12</v>
      </c>
      <c r="C29" s="13"/>
      <c r="D29" s="3"/>
    </row>
    <row r="30" spans="1:4" ht="29.25" customHeight="1" x14ac:dyDescent="0.25">
      <c r="A30" s="3" t="s">
        <v>67</v>
      </c>
      <c r="B30" s="2">
        <v>13</v>
      </c>
      <c r="C30" s="13"/>
      <c r="D30" s="3"/>
    </row>
    <row r="31" spans="1:4" ht="13.5" customHeight="1" x14ac:dyDescent="0.25">
      <c r="A31" s="3" t="s">
        <v>68</v>
      </c>
      <c r="B31" s="2">
        <v>14</v>
      </c>
      <c r="C31" s="13"/>
      <c r="D31" s="3"/>
    </row>
    <row r="32" spans="1:4" ht="16.149999999999999" customHeight="1" x14ac:dyDescent="0.25">
      <c r="A32" s="3" t="s">
        <v>69</v>
      </c>
      <c r="B32" s="2">
        <v>15</v>
      </c>
      <c r="C32" s="13"/>
      <c r="D32" s="3"/>
    </row>
    <row r="33" spans="1:4" ht="13.9" customHeight="1" x14ac:dyDescent="0.25">
      <c r="A33" s="3" t="s">
        <v>70</v>
      </c>
      <c r="B33" s="2">
        <v>16</v>
      </c>
      <c r="C33" s="13">
        <v>207183</v>
      </c>
      <c r="D33" s="3">
        <v>372471</v>
      </c>
    </row>
    <row r="34" spans="1:4" ht="16.149999999999999" customHeight="1" x14ac:dyDescent="0.25">
      <c r="A34" s="3" t="s">
        <v>71</v>
      </c>
      <c r="B34" s="2">
        <v>17</v>
      </c>
      <c r="C34" s="13">
        <v>3043</v>
      </c>
      <c r="D34" s="3">
        <v>1787</v>
      </c>
    </row>
    <row r="35" spans="1:4" ht="15.6" customHeight="1" x14ac:dyDescent="0.25">
      <c r="A35" s="3" t="s">
        <v>72</v>
      </c>
      <c r="B35" s="2">
        <v>18</v>
      </c>
      <c r="C35" s="13"/>
      <c r="D35" s="3"/>
    </row>
    <row r="36" spans="1:4" ht="15" customHeight="1" x14ac:dyDescent="0.25">
      <c r="A36" s="3" t="s">
        <v>73</v>
      </c>
      <c r="B36" s="2">
        <v>19</v>
      </c>
      <c r="C36" s="13">
        <v>45611</v>
      </c>
      <c r="D36" s="3">
        <v>7917</v>
      </c>
    </row>
    <row r="37" spans="1:4" x14ac:dyDescent="0.25">
      <c r="A37" s="3" t="s">
        <v>74</v>
      </c>
      <c r="B37" s="2">
        <v>20</v>
      </c>
      <c r="C37" s="13">
        <v>175845</v>
      </c>
      <c r="D37" s="3">
        <v>135388</v>
      </c>
    </row>
    <row r="38" spans="1:4" ht="15" customHeight="1" x14ac:dyDescent="0.25">
      <c r="A38" s="3" t="s">
        <v>75</v>
      </c>
      <c r="B38" s="2">
        <v>21</v>
      </c>
      <c r="C38" s="13"/>
      <c r="D38" s="3"/>
    </row>
    <row r="39" spans="1:4" ht="16.149999999999999" customHeight="1" x14ac:dyDescent="0.25">
      <c r="A39" s="3" t="s">
        <v>76</v>
      </c>
      <c r="B39" s="2">
        <v>22</v>
      </c>
      <c r="C39" s="13">
        <v>96283</v>
      </c>
      <c r="D39" s="3">
        <v>56566</v>
      </c>
    </row>
    <row r="40" spans="1:4" ht="15.6" customHeight="1" x14ac:dyDescent="0.25">
      <c r="A40" s="3" t="s">
        <v>77</v>
      </c>
      <c r="B40" s="15">
        <v>100</v>
      </c>
      <c r="C40" s="20">
        <f>C33+C34+C36+C37+C39+C27</f>
        <v>616679</v>
      </c>
      <c r="D40" s="20">
        <f>D33+D34+D36+D37+D39+D27</f>
        <v>575639</v>
      </c>
    </row>
    <row r="41" spans="1:4" ht="13.15" customHeight="1" x14ac:dyDescent="0.25">
      <c r="A41" s="3" t="s">
        <v>78</v>
      </c>
      <c r="B41" s="15"/>
      <c r="C41" s="20"/>
      <c r="D41" s="20"/>
    </row>
    <row r="42" spans="1:4" ht="13.9" customHeight="1" x14ac:dyDescent="0.25">
      <c r="A42" s="3" t="s">
        <v>79</v>
      </c>
      <c r="B42" s="2">
        <v>101</v>
      </c>
      <c r="C42" s="13"/>
      <c r="D42" s="3"/>
    </row>
    <row r="43" spans="1:4" s="6" customFormat="1" ht="15" customHeight="1" x14ac:dyDescent="0.25">
      <c r="A43" s="5" t="s">
        <v>80</v>
      </c>
      <c r="B43" s="5"/>
      <c r="C43" s="14"/>
      <c r="D43" s="5"/>
    </row>
    <row r="44" spans="1:4" ht="28.9" customHeight="1" x14ac:dyDescent="0.25">
      <c r="A44" s="3" t="s">
        <v>81</v>
      </c>
      <c r="B44" s="2">
        <v>110</v>
      </c>
      <c r="C44" s="13"/>
      <c r="D44" s="3"/>
    </row>
    <row r="45" spans="1:4" ht="27" customHeight="1" x14ac:dyDescent="0.25">
      <c r="A45" s="3" t="s">
        <v>82</v>
      </c>
      <c r="B45" s="2">
        <v>111</v>
      </c>
      <c r="C45" s="13"/>
      <c r="D45" s="3"/>
    </row>
    <row r="46" spans="1:4" ht="27.6" customHeight="1" x14ac:dyDescent="0.25">
      <c r="A46" s="3" t="s">
        <v>83</v>
      </c>
      <c r="B46" s="2">
        <v>112</v>
      </c>
      <c r="C46" s="13"/>
      <c r="D46" s="3"/>
    </row>
    <row r="47" spans="1:4" ht="15.75" customHeight="1" x14ac:dyDescent="0.25">
      <c r="A47" s="3" t="s">
        <v>84</v>
      </c>
      <c r="B47" s="2">
        <v>113</v>
      </c>
      <c r="C47" s="13"/>
      <c r="D47" s="3"/>
    </row>
    <row r="48" spans="1:4" ht="16.5" customHeight="1" x14ac:dyDescent="0.25">
      <c r="A48" s="3" t="s">
        <v>85</v>
      </c>
      <c r="B48" s="2">
        <v>114</v>
      </c>
      <c r="C48" s="13"/>
      <c r="D48" s="3"/>
    </row>
    <row r="49" spans="1:4" ht="14.25" customHeight="1" x14ac:dyDescent="0.25">
      <c r="A49" s="3" t="s">
        <v>86</v>
      </c>
      <c r="B49" s="2">
        <v>115</v>
      </c>
      <c r="C49" s="13"/>
      <c r="D49" s="3"/>
    </row>
    <row r="50" spans="1:4" ht="16.899999999999999" customHeight="1" x14ac:dyDescent="0.25">
      <c r="A50" s="3" t="s">
        <v>87</v>
      </c>
      <c r="B50" s="2">
        <v>116</v>
      </c>
      <c r="C50" s="13"/>
      <c r="D50" s="3"/>
    </row>
    <row r="51" spans="1:4" ht="16.5" customHeight="1" x14ac:dyDescent="0.25">
      <c r="A51" s="3" t="s">
        <v>88</v>
      </c>
      <c r="B51" s="2">
        <v>117</v>
      </c>
      <c r="C51" s="13">
        <v>1500</v>
      </c>
      <c r="D51" s="3">
        <v>2100</v>
      </c>
    </row>
    <row r="52" spans="1:4" ht="16.5" customHeight="1" x14ac:dyDescent="0.25">
      <c r="A52" s="3" t="s">
        <v>89</v>
      </c>
      <c r="B52" s="2">
        <v>118</v>
      </c>
      <c r="C52" s="13"/>
      <c r="D52" s="3"/>
    </row>
    <row r="53" spans="1:4" ht="15.75" customHeight="1" x14ac:dyDescent="0.25">
      <c r="A53" s="3" t="s">
        <v>90</v>
      </c>
      <c r="B53" s="2">
        <v>119</v>
      </c>
      <c r="C53" s="13"/>
      <c r="D53" s="3"/>
    </row>
    <row r="54" spans="1:4" ht="15" customHeight="1" x14ac:dyDescent="0.25">
      <c r="A54" s="3" t="s">
        <v>91</v>
      </c>
      <c r="B54" s="2">
        <v>120</v>
      </c>
      <c r="C54" s="13"/>
      <c r="D54" s="3"/>
    </row>
    <row r="55" spans="1:4" ht="16.149999999999999" customHeight="1" x14ac:dyDescent="0.25">
      <c r="A55" s="3" t="s">
        <v>92</v>
      </c>
      <c r="B55" s="2">
        <v>121</v>
      </c>
      <c r="C55" s="13">
        <v>39773441</v>
      </c>
      <c r="D55" s="3">
        <v>9507376</v>
      </c>
    </row>
    <row r="56" spans="1:4" ht="18" customHeight="1" x14ac:dyDescent="0.25">
      <c r="A56" s="3" t="s">
        <v>93</v>
      </c>
      <c r="B56" s="2">
        <v>122</v>
      </c>
      <c r="C56" s="13"/>
      <c r="D56" s="3"/>
    </row>
    <row r="57" spans="1:4" ht="15" customHeight="1" x14ac:dyDescent="0.25">
      <c r="A57" s="3" t="s">
        <v>75</v>
      </c>
      <c r="B57" s="2">
        <v>123</v>
      </c>
      <c r="C57" s="13"/>
      <c r="D57" s="3"/>
    </row>
    <row r="58" spans="1:4" ht="18.600000000000001" customHeight="1" x14ac:dyDescent="0.25">
      <c r="A58" s="3" t="s">
        <v>94</v>
      </c>
      <c r="B58" s="2">
        <v>124</v>
      </c>
      <c r="C58" s="13"/>
      <c r="D58" s="3"/>
    </row>
    <row r="59" spans="1:4" ht="16.899999999999999" customHeight="1" x14ac:dyDescent="0.25">
      <c r="A59" s="3" t="s">
        <v>95</v>
      </c>
      <c r="B59" s="2">
        <v>125</v>
      </c>
      <c r="C59" s="13">
        <v>34745</v>
      </c>
      <c r="D59" s="3">
        <v>35822</v>
      </c>
    </row>
    <row r="60" spans="1:4" ht="17.45" customHeight="1" x14ac:dyDescent="0.25">
      <c r="A60" s="3" t="s">
        <v>96</v>
      </c>
      <c r="B60" s="2">
        <v>126</v>
      </c>
      <c r="C60" s="13"/>
      <c r="D60" s="3"/>
    </row>
    <row r="61" spans="1:4" ht="17.45" customHeight="1" x14ac:dyDescent="0.25">
      <c r="A61" s="3" t="s">
        <v>97</v>
      </c>
      <c r="B61" s="2">
        <v>127</v>
      </c>
      <c r="C61" s="13">
        <v>11102</v>
      </c>
      <c r="D61" s="3">
        <v>8812</v>
      </c>
    </row>
    <row r="62" spans="1:4" ht="16.149999999999999" customHeight="1" x14ac:dyDescent="0.25">
      <c r="A62" s="3" t="s">
        <v>98</v>
      </c>
      <c r="B62" s="15">
        <v>200</v>
      </c>
      <c r="C62" s="20">
        <f>C55+C59+C61+C51</f>
        <v>39820788</v>
      </c>
      <c r="D62" s="20">
        <f>D55+D59+D61+D51</f>
        <v>9554110</v>
      </c>
    </row>
    <row r="63" spans="1:4" ht="16.899999999999999" customHeight="1" x14ac:dyDescent="0.25">
      <c r="A63" s="3" t="s">
        <v>99</v>
      </c>
      <c r="B63" s="15"/>
      <c r="C63" s="20"/>
      <c r="D63" s="20"/>
    </row>
    <row r="64" spans="1:4" ht="14.45" customHeight="1" x14ac:dyDescent="0.25">
      <c r="A64" s="3" t="s">
        <v>100</v>
      </c>
      <c r="B64" s="3"/>
      <c r="C64" s="13">
        <f>C40+C62</f>
        <v>40437467</v>
      </c>
      <c r="D64" s="13">
        <f>D40+D62</f>
        <v>10129749</v>
      </c>
    </row>
    <row r="65" spans="1:4" s="6" customFormat="1" ht="46.15" customHeight="1" x14ac:dyDescent="0.25">
      <c r="A65" s="7" t="s">
        <v>101</v>
      </c>
      <c r="B65" s="8" t="s">
        <v>3</v>
      </c>
      <c r="C65" s="9" t="s">
        <v>61</v>
      </c>
      <c r="D65" s="9" t="s">
        <v>62</v>
      </c>
    </row>
    <row r="66" spans="1:4" s="6" customFormat="1" ht="22.9" customHeight="1" x14ac:dyDescent="0.25">
      <c r="A66" s="5" t="s">
        <v>102</v>
      </c>
      <c r="B66" s="5"/>
      <c r="C66" s="5"/>
      <c r="D66" s="5"/>
    </row>
    <row r="67" spans="1:4" ht="27.75" customHeight="1" x14ac:dyDescent="0.25">
      <c r="A67" s="3" t="s">
        <v>103</v>
      </c>
      <c r="B67" s="2">
        <v>210</v>
      </c>
      <c r="C67" s="13"/>
      <c r="D67" s="3"/>
    </row>
    <row r="68" spans="1:4" ht="27" customHeight="1" x14ac:dyDescent="0.25">
      <c r="A68" s="3" t="s">
        <v>104</v>
      </c>
      <c r="B68" s="2">
        <v>211</v>
      </c>
      <c r="C68" s="13"/>
      <c r="D68" s="3"/>
    </row>
    <row r="69" spans="1:4" ht="15" customHeight="1" x14ac:dyDescent="0.25">
      <c r="A69" s="3" t="s">
        <v>68</v>
      </c>
      <c r="B69" s="2">
        <v>212</v>
      </c>
      <c r="C69" s="13"/>
      <c r="D69" s="3"/>
    </row>
    <row r="70" spans="1:4" ht="16.5" customHeight="1" x14ac:dyDescent="0.25">
      <c r="A70" s="3" t="s">
        <v>105</v>
      </c>
      <c r="B70" s="2">
        <v>213</v>
      </c>
      <c r="C70" s="13"/>
      <c r="D70" s="3"/>
    </row>
    <row r="71" spans="1:4" ht="15" customHeight="1" x14ac:dyDescent="0.25">
      <c r="A71" s="3" t="s">
        <v>106</v>
      </c>
      <c r="B71" s="2">
        <v>214</v>
      </c>
      <c r="C71" s="13">
        <v>575471</v>
      </c>
      <c r="D71" s="3">
        <v>330868</v>
      </c>
    </row>
    <row r="72" spans="1:4" ht="17.45" customHeight="1" x14ac:dyDescent="0.25">
      <c r="A72" s="3" t="s">
        <v>107</v>
      </c>
      <c r="B72" s="2">
        <v>215</v>
      </c>
      <c r="C72" s="13">
        <v>31221</v>
      </c>
      <c r="D72" s="3">
        <v>18750</v>
      </c>
    </row>
    <row r="73" spans="1:4" ht="15" customHeight="1" x14ac:dyDescent="0.25">
      <c r="A73" s="3" t="s">
        <v>108</v>
      </c>
      <c r="B73" s="2">
        <v>216</v>
      </c>
      <c r="C73" s="13"/>
      <c r="D73" s="3"/>
    </row>
    <row r="74" spans="1:4" ht="12.75" customHeight="1" x14ac:dyDescent="0.25">
      <c r="A74" s="3" t="s">
        <v>109</v>
      </c>
      <c r="B74" s="2">
        <v>217</v>
      </c>
      <c r="C74" s="13">
        <v>110294</v>
      </c>
      <c r="D74" s="3">
        <v>40916</v>
      </c>
    </row>
    <row r="75" spans="1:4" ht="12.75" customHeight="1" x14ac:dyDescent="0.25">
      <c r="A75" s="3" t="s">
        <v>110</v>
      </c>
      <c r="B75" s="2">
        <v>218</v>
      </c>
      <c r="C75" s="13">
        <v>1252</v>
      </c>
      <c r="D75" s="3">
        <v>1293</v>
      </c>
    </row>
    <row r="76" spans="1:4" ht="17.25" customHeight="1" x14ac:dyDescent="0.25">
      <c r="A76" s="3" t="s">
        <v>111</v>
      </c>
      <c r="B76" s="2">
        <v>219</v>
      </c>
      <c r="C76" s="13"/>
      <c r="D76" s="3"/>
    </row>
    <row r="77" spans="1:4" ht="15" customHeight="1" x14ac:dyDescent="0.25">
      <c r="A77" s="3" t="s">
        <v>112</v>
      </c>
      <c r="B77" s="2">
        <v>220</v>
      </c>
      <c r="C77" s="13"/>
      <c r="D77" s="3"/>
    </row>
    <row r="78" spans="1:4" ht="16.5" customHeight="1" x14ac:dyDescent="0.25">
      <c r="A78" s="3" t="s">
        <v>113</v>
      </c>
      <c r="B78" s="2">
        <v>221</v>
      </c>
      <c r="C78" s="13"/>
      <c r="D78" s="3"/>
    </row>
    <row r="79" spans="1:4" ht="12.75" customHeight="1" x14ac:dyDescent="0.25">
      <c r="A79" s="3" t="s">
        <v>114</v>
      </c>
      <c r="B79" s="2">
        <v>222</v>
      </c>
      <c r="C79" s="13">
        <v>233722</v>
      </c>
      <c r="D79" s="3">
        <v>201090</v>
      </c>
    </row>
    <row r="80" spans="1:4" ht="13.5" customHeight="1" x14ac:dyDescent="0.25">
      <c r="A80" s="3" t="s">
        <v>115</v>
      </c>
      <c r="B80" s="15">
        <v>300</v>
      </c>
      <c r="C80" s="20">
        <f>C71+C72+C74+C75+C79</f>
        <v>951960</v>
      </c>
      <c r="D80" s="20">
        <f>D71+D72+D74+D75+D79+D73</f>
        <v>592917</v>
      </c>
    </row>
    <row r="81" spans="1:4" ht="17.45" customHeight="1" x14ac:dyDescent="0.25">
      <c r="A81" s="3" t="s">
        <v>116</v>
      </c>
      <c r="B81" s="15"/>
      <c r="C81" s="20"/>
      <c r="D81" s="20"/>
    </row>
    <row r="82" spans="1:4" ht="18.75" customHeight="1" x14ac:dyDescent="0.25">
      <c r="A82" s="3" t="s">
        <v>117</v>
      </c>
      <c r="B82" s="2">
        <v>301</v>
      </c>
      <c r="C82" s="13"/>
      <c r="D82" s="3"/>
    </row>
    <row r="83" spans="1:4" ht="15.75" customHeight="1" x14ac:dyDescent="0.25">
      <c r="A83" s="3" t="s">
        <v>118</v>
      </c>
      <c r="B83" s="3"/>
      <c r="C83" s="13"/>
      <c r="D83" s="3"/>
    </row>
    <row r="84" spans="1:4" ht="31.9" customHeight="1" x14ac:dyDescent="0.25">
      <c r="A84" s="3" t="s">
        <v>119</v>
      </c>
      <c r="B84" s="2">
        <v>310</v>
      </c>
      <c r="C84" s="13"/>
      <c r="D84" s="3"/>
    </row>
    <row r="85" spans="1:4" ht="29.25" customHeight="1" x14ac:dyDescent="0.25">
      <c r="A85" s="3" t="s">
        <v>120</v>
      </c>
      <c r="B85" s="2">
        <v>311</v>
      </c>
      <c r="C85" s="13"/>
      <c r="D85" s="3"/>
    </row>
    <row r="86" spans="1:4" ht="18" customHeight="1" x14ac:dyDescent="0.25">
      <c r="A86" s="3" t="s">
        <v>84</v>
      </c>
      <c r="B86" s="2">
        <v>312</v>
      </c>
      <c r="C86" s="13"/>
      <c r="D86" s="3"/>
    </row>
    <row r="87" spans="1:4" ht="16.899999999999999" customHeight="1" x14ac:dyDescent="0.25">
      <c r="A87" s="3" t="s">
        <v>121</v>
      </c>
      <c r="B87" s="2">
        <v>313</v>
      </c>
      <c r="C87" s="13"/>
      <c r="D87" s="3"/>
    </row>
    <row r="88" spans="1:4" ht="15" customHeight="1" x14ac:dyDescent="0.25">
      <c r="A88" s="3" t="s">
        <v>122</v>
      </c>
      <c r="B88" s="2">
        <v>314</v>
      </c>
      <c r="C88" s="13"/>
      <c r="D88" s="3"/>
    </row>
    <row r="89" spans="1:4" ht="18" customHeight="1" x14ac:dyDescent="0.25">
      <c r="A89" s="3" t="s">
        <v>123</v>
      </c>
      <c r="B89" s="2">
        <v>315</v>
      </c>
      <c r="C89" s="13"/>
      <c r="D89" s="3"/>
    </row>
    <row r="90" spans="1:4" ht="18" customHeight="1" x14ac:dyDescent="0.25">
      <c r="A90" s="3" t="s">
        <v>124</v>
      </c>
      <c r="B90" s="2">
        <v>316</v>
      </c>
      <c r="C90" s="13">
        <v>343409</v>
      </c>
      <c r="D90" s="3">
        <v>492786</v>
      </c>
    </row>
    <row r="91" spans="1:4" ht="16.149999999999999" customHeight="1" x14ac:dyDescent="0.25">
      <c r="A91" s="3" t="s">
        <v>109</v>
      </c>
      <c r="B91" s="2">
        <v>317</v>
      </c>
      <c r="C91" s="13"/>
      <c r="D91" s="3"/>
    </row>
    <row r="92" spans="1:4" ht="18" customHeight="1" x14ac:dyDescent="0.25">
      <c r="A92" s="3" t="s">
        <v>125</v>
      </c>
      <c r="B92" s="2">
        <v>318</v>
      </c>
      <c r="C92" s="13"/>
      <c r="D92" s="3"/>
    </row>
    <row r="93" spans="1:4" ht="15" customHeight="1" x14ac:dyDescent="0.25">
      <c r="A93" s="3" t="s">
        <v>126</v>
      </c>
      <c r="B93" s="2">
        <v>319</v>
      </c>
      <c r="C93" s="13"/>
      <c r="D93" s="3"/>
    </row>
    <row r="94" spans="1:4" ht="15" customHeight="1" x14ac:dyDescent="0.25">
      <c r="A94" s="3" t="s">
        <v>112</v>
      </c>
      <c r="B94" s="2">
        <v>320</v>
      </c>
      <c r="C94" s="13"/>
      <c r="D94" s="3"/>
    </row>
    <row r="95" spans="1:4" ht="15" customHeight="1" x14ac:dyDescent="0.25">
      <c r="A95" s="3" t="s">
        <v>127</v>
      </c>
      <c r="B95" s="2">
        <v>321</v>
      </c>
      <c r="C95" s="13"/>
      <c r="D95" s="3"/>
    </row>
    <row r="96" spans="1:4" ht="15.75" customHeight="1" x14ac:dyDescent="0.25">
      <c r="A96" s="3" t="s">
        <v>128</v>
      </c>
      <c r="B96" s="15">
        <v>400</v>
      </c>
      <c r="C96" s="20">
        <f>C90</f>
        <v>343409</v>
      </c>
      <c r="D96" s="20">
        <f>D88+D90</f>
        <v>492786</v>
      </c>
    </row>
    <row r="97" spans="1:4" ht="18" customHeight="1" x14ac:dyDescent="0.25">
      <c r="A97" s="3" t="s">
        <v>129</v>
      </c>
      <c r="B97" s="15"/>
      <c r="C97" s="20"/>
      <c r="D97" s="20"/>
    </row>
    <row r="98" spans="1:4" ht="16.899999999999999" customHeight="1" x14ac:dyDescent="0.25">
      <c r="A98" s="3" t="s">
        <v>130</v>
      </c>
      <c r="B98" s="3"/>
      <c r="C98" s="13"/>
      <c r="D98" s="3"/>
    </row>
    <row r="99" spans="1:4" ht="18.600000000000001" customHeight="1" x14ac:dyDescent="0.25">
      <c r="A99" s="3" t="s">
        <v>131</v>
      </c>
      <c r="B99" s="2">
        <v>410</v>
      </c>
      <c r="C99" s="13">
        <v>634346</v>
      </c>
      <c r="D99" s="3">
        <v>634346</v>
      </c>
    </row>
    <row r="100" spans="1:4" ht="15" customHeight="1" x14ac:dyDescent="0.25">
      <c r="A100" s="3" t="s">
        <v>132</v>
      </c>
      <c r="B100" s="2">
        <v>411</v>
      </c>
      <c r="C100" s="13"/>
      <c r="D100" s="3"/>
    </row>
    <row r="101" spans="1:4" ht="12" customHeight="1" x14ac:dyDescent="0.25">
      <c r="A101" s="3" t="s">
        <v>133</v>
      </c>
      <c r="B101" s="2">
        <v>412</v>
      </c>
      <c r="C101" s="13"/>
      <c r="D101" s="3"/>
    </row>
    <row r="102" spans="1:4" ht="13.5" customHeight="1" x14ac:dyDescent="0.25">
      <c r="A102" s="3" t="s">
        <v>134</v>
      </c>
      <c r="B102" s="2">
        <v>413</v>
      </c>
      <c r="C102" s="13">
        <v>32465507</v>
      </c>
      <c r="D102" s="3">
        <v>4354252</v>
      </c>
    </row>
    <row r="103" spans="1:4" ht="15.75" customHeight="1" x14ac:dyDescent="0.25">
      <c r="A103" s="3" t="s">
        <v>135</v>
      </c>
      <c r="B103" s="2">
        <v>414</v>
      </c>
      <c r="C103" s="13">
        <v>6042245</v>
      </c>
      <c r="D103" s="3">
        <v>4055446</v>
      </c>
    </row>
    <row r="104" spans="1:4" ht="15" customHeight="1" x14ac:dyDescent="0.25">
      <c r="A104" s="3" t="s">
        <v>136</v>
      </c>
      <c r="B104" s="2">
        <v>415</v>
      </c>
      <c r="C104" s="13"/>
      <c r="D104" s="3"/>
    </row>
    <row r="105" spans="1:4" ht="28.5" customHeight="1" x14ac:dyDescent="0.25">
      <c r="A105" s="3" t="s">
        <v>137</v>
      </c>
      <c r="B105" s="2">
        <v>420</v>
      </c>
      <c r="C105" s="13">
        <f>C99+C103+C104+C102</f>
        <v>39142098</v>
      </c>
      <c r="D105" s="13">
        <f>D99+D103+D104+D102</f>
        <v>9044044</v>
      </c>
    </row>
    <row r="106" spans="1:4" ht="12" customHeight="1" x14ac:dyDescent="0.25">
      <c r="A106" s="3" t="s">
        <v>138</v>
      </c>
      <c r="B106" s="2">
        <v>421</v>
      </c>
      <c r="C106" s="13"/>
      <c r="D106" s="3"/>
    </row>
    <row r="107" spans="1:4" ht="15" customHeight="1" x14ac:dyDescent="0.25">
      <c r="A107" s="3" t="s">
        <v>139</v>
      </c>
      <c r="B107" s="2">
        <v>500</v>
      </c>
      <c r="C107" s="13">
        <f>C105</f>
        <v>39142098</v>
      </c>
      <c r="D107" s="13">
        <f>D105</f>
        <v>9044044</v>
      </c>
    </row>
    <row r="108" spans="1:4" ht="17.25" customHeight="1" x14ac:dyDescent="0.25">
      <c r="A108" s="3" t="s">
        <v>140</v>
      </c>
      <c r="B108" s="3"/>
      <c r="C108" s="13">
        <f>C96+C107+C80</f>
        <v>40437467</v>
      </c>
      <c r="D108" s="13">
        <f>D96+D107+D80</f>
        <v>10129747</v>
      </c>
    </row>
    <row r="110" spans="1:4" x14ac:dyDescent="0.25">
      <c r="A110" t="s">
        <v>292</v>
      </c>
    </row>
    <row r="111" spans="1:4" x14ac:dyDescent="0.25">
      <c r="A111" t="s">
        <v>52</v>
      </c>
    </row>
    <row r="112" spans="1:4" x14ac:dyDescent="0.25">
      <c r="A112" t="s">
        <v>291</v>
      </c>
    </row>
    <row r="113" spans="1:1" x14ac:dyDescent="0.25">
      <c r="A113" t="s">
        <v>52</v>
      </c>
    </row>
    <row r="114" spans="1:1" x14ac:dyDescent="0.25">
      <c r="A114" t="s">
        <v>53</v>
      </c>
    </row>
  </sheetData>
  <mergeCells count="15">
    <mergeCell ref="A5:D5"/>
    <mergeCell ref="B96:B97"/>
    <mergeCell ref="C96:C97"/>
    <mergeCell ref="D96:D97"/>
    <mergeCell ref="B40:B41"/>
    <mergeCell ref="C40:C41"/>
    <mergeCell ref="D40:D41"/>
    <mergeCell ref="B62:B63"/>
    <mergeCell ref="C62:C63"/>
    <mergeCell ref="D62:D63"/>
    <mergeCell ref="B23:D23"/>
    <mergeCell ref="A15:D15"/>
    <mergeCell ref="B80:B81"/>
    <mergeCell ref="C80:C81"/>
    <mergeCell ref="D80:D81"/>
  </mergeCells>
  <hyperlinks>
    <hyperlink ref="A7" r:id="rId1" location="z7" display="https://tengrinews.kz/zakon/docs?ngr=V1900018958 - z7" xr:uid="{00000000-0004-0000-0100-000000000000}"/>
  </hyperlinks>
  <pageMargins left="0.7" right="0.7" top="0.75" bottom="0.75" header="0.3" footer="0.3"/>
  <pageSetup paperSize="9" scale="73" orientation="portrait" r:id="rId2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3"/>
  <sheetViews>
    <sheetView topLeftCell="A85" workbookViewId="0">
      <selection activeCell="C95" sqref="C95"/>
    </sheetView>
  </sheetViews>
  <sheetFormatPr defaultRowHeight="23.45" customHeight="1" x14ac:dyDescent="0.25"/>
  <cols>
    <col min="1" max="1" width="48.28515625" customWidth="1"/>
    <col min="2" max="2" width="11.28515625" customWidth="1"/>
    <col min="3" max="4" width="14.85546875" customWidth="1"/>
  </cols>
  <sheetData>
    <row r="1" spans="1:4" ht="13.9" customHeight="1" x14ac:dyDescent="0.25">
      <c r="A1" s="1"/>
      <c r="C1" t="s">
        <v>146</v>
      </c>
    </row>
    <row r="2" spans="1:4" ht="15" customHeight="1" x14ac:dyDescent="0.25">
      <c r="A2" s="1"/>
      <c r="C2" t="s">
        <v>142</v>
      </c>
    </row>
    <row r="3" spans="1:4" ht="12.6" customHeight="1" x14ac:dyDescent="0.25">
      <c r="A3" s="1"/>
      <c r="C3" t="s">
        <v>143</v>
      </c>
    </row>
    <row r="4" spans="1:4" ht="12" customHeight="1" x14ac:dyDescent="0.25">
      <c r="A4" s="1"/>
      <c r="C4" t="s">
        <v>144</v>
      </c>
    </row>
    <row r="5" spans="1:4" ht="9" customHeight="1" x14ac:dyDescent="0.25">
      <c r="A5" s="1"/>
      <c r="B5" s="1"/>
    </row>
    <row r="6" spans="1:4" ht="17.45" customHeight="1" x14ac:dyDescent="0.3">
      <c r="A6" s="19" t="s">
        <v>208</v>
      </c>
      <c r="B6" s="19"/>
      <c r="C6" s="19"/>
      <c r="D6" s="19"/>
    </row>
    <row r="7" spans="1:4" ht="16.149999999999999" customHeight="1" x14ac:dyDescent="0.25">
      <c r="A7" s="22" t="s">
        <v>303</v>
      </c>
      <c r="B7" s="22"/>
      <c r="C7" s="22"/>
      <c r="D7" s="22"/>
    </row>
    <row r="8" spans="1:4" ht="15" customHeight="1" x14ac:dyDescent="0.25"/>
    <row r="9" spans="1:4" ht="23.45" customHeight="1" x14ac:dyDescent="0.25">
      <c r="A9" t="s">
        <v>147</v>
      </c>
    </row>
    <row r="10" spans="1:4" ht="6.6" customHeight="1" x14ac:dyDescent="0.25"/>
    <row r="11" spans="1:4" ht="13.9" customHeight="1" x14ac:dyDescent="0.25">
      <c r="A11" t="s">
        <v>56</v>
      </c>
    </row>
    <row r="12" spans="1:4" ht="15.6" customHeight="1" x14ac:dyDescent="0.25">
      <c r="A12" t="s">
        <v>57</v>
      </c>
    </row>
    <row r="13" spans="1:4" ht="1.9" customHeight="1" x14ac:dyDescent="0.25"/>
    <row r="14" spans="1:4" ht="36" customHeight="1" x14ac:dyDescent="0.25">
      <c r="A14" s="25" t="s">
        <v>58</v>
      </c>
      <c r="B14" s="25"/>
      <c r="C14" s="25"/>
      <c r="D14" s="25"/>
    </row>
    <row r="15" spans="1:4" ht="1.1499999999999999" customHeight="1" x14ac:dyDescent="0.25"/>
    <row r="16" spans="1:4" ht="15.6" customHeight="1" x14ac:dyDescent="0.25">
      <c r="A16" t="s">
        <v>59</v>
      </c>
    </row>
    <row r="17" spans="1:4" ht="23.45" hidden="1" customHeight="1" x14ac:dyDescent="0.25"/>
    <row r="18" spans="1:4" ht="23.45" hidden="1" customHeight="1" x14ac:dyDescent="0.25">
      <c r="A18" t="s">
        <v>148</v>
      </c>
    </row>
    <row r="19" spans="1:4" ht="12.6" customHeight="1" x14ac:dyDescent="0.25"/>
    <row r="20" spans="1:4" ht="23.45" customHeight="1" x14ac:dyDescent="0.25">
      <c r="A20" t="s">
        <v>293</v>
      </c>
    </row>
    <row r="21" spans="1:4" ht="13.15" customHeight="1" x14ac:dyDescent="0.25">
      <c r="A21" t="s">
        <v>306</v>
      </c>
    </row>
    <row r="22" spans="1:4" ht="12.6" customHeight="1" x14ac:dyDescent="0.25">
      <c r="A22" s="1"/>
      <c r="B22" s="24" t="s">
        <v>1</v>
      </c>
      <c r="C22" s="24"/>
      <c r="D22" s="24"/>
    </row>
    <row r="23" spans="1:4" ht="7.15" customHeight="1" x14ac:dyDescent="0.25"/>
    <row r="24" spans="1:4" ht="46.15" customHeight="1" x14ac:dyDescent="0.25">
      <c r="A24" s="10" t="s">
        <v>2</v>
      </c>
      <c r="B24" s="10" t="s">
        <v>3</v>
      </c>
      <c r="C24" s="10" t="s">
        <v>4</v>
      </c>
      <c r="D24" s="10" t="s">
        <v>5</v>
      </c>
    </row>
    <row r="25" spans="1:4" s="6" customFormat="1" ht="17.45" customHeight="1" x14ac:dyDescent="0.25">
      <c r="A25" s="23" t="s">
        <v>149</v>
      </c>
      <c r="B25" s="23"/>
      <c r="C25" s="23"/>
      <c r="D25" s="23"/>
    </row>
    <row r="26" spans="1:4" s="6" customFormat="1" ht="27.6" customHeight="1" x14ac:dyDescent="0.25">
      <c r="A26" s="5" t="s">
        <v>150</v>
      </c>
      <c r="B26" s="9">
        <v>10</v>
      </c>
      <c r="C26" s="5">
        <f>C28+C33+C30</f>
        <v>7903129</v>
      </c>
      <c r="D26" s="5">
        <f>D28+D33+D30</f>
        <v>5835526</v>
      </c>
    </row>
    <row r="27" spans="1:4" ht="16.149999999999999" customHeight="1" x14ac:dyDescent="0.25">
      <c r="A27" s="3" t="s">
        <v>28</v>
      </c>
      <c r="B27" s="3"/>
      <c r="C27" s="3"/>
      <c r="D27" s="3"/>
    </row>
    <row r="28" spans="1:4" ht="15.6" customHeight="1" x14ac:dyDescent="0.25">
      <c r="A28" s="3" t="s">
        <v>151</v>
      </c>
      <c r="B28" s="2">
        <v>11</v>
      </c>
      <c r="C28" s="3">
        <v>7808924</v>
      </c>
      <c r="D28" s="3">
        <v>5809035</v>
      </c>
    </row>
    <row r="29" spans="1:4" ht="15" customHeight="1" x14ac:dyDescent="0.25">
      <c r="A29" s="3" t="s">
        <v>152</v>
      </c>
      <c r="B29" s="2">
        <v>12</v>
      </c>
      <c r="C29" s="3"/>
      <c r="D29" s="3"/>
    </row>
    <row r="30" spans="1:4" ht="23.45" customHeight="1" x14ac:dyDescent="0.25">
      <c r="A30" s="3" t="s">
        <v>153</v>
      </c>
      <c r="B30" s="2">
        <v>13</v>
      </c>
      <c r="C30" s="3"/>
      <c r="D30" s="3"/>
    </row>
    <row r="31" spans="1:4" ht="16.899999999999999" customHeight="1" x14ac:dyDescent="0.25">
      <c r="A31" s="3" t="s">
        <v>154</v>
      </c>
      <c r="B31" s="2">
        <v>14</v>
      </c>
      <c r="C31" s="3"/>
      <c r="D31" s="3"/>
    </row>
    <row r="32" spans="1:4" ht="17.45" customHeight="1" x14ac:dyDescent="0.25">
      <c r="A32" s="3" t="s">
        <v>155</v>
      </c>
      <c r="B32" s="2">
        <v>15</v>
      </c>
      <c r="C32" s="3"/>
      <c r="D32" s="3"/>
    </row>
    <row r="33" spans="1:4" ht="16.899999999999999" customHeight="1" x14ac:dyDescent="0.25">
      <c r="A33" s="3" t="s">
        <v>156</v>
      </c>
      <c r="B33" s="2">
        <v>16</v>
      </c>
      <c r="C33" s="3">
        <v>94205</v>
      </c>
      <c r="D33" s="3">
        <v>26491</v>
      </c>
    </row>
    <row r="34" spans="1:4" s="6" customFormat="1" ht="28.15" customHeight="1" x14ac:dyDescent="0.25">
      <c r="A34" s="5" t="s">
        <v>157</v>
      </c>
      <c r="B34" s="9">
        <v>20</v>
      </c>
      <c r="C34" s="5">
        <f>C36+C38+C41+C42</f>
        <v>7825145</v>
      </c>
      <c r="D34" s="5">
        <f>D36+D38+D39+D41+D42</f>
        <v>5835862</v>
      </c>
    </row>
    <row r="35" spans="1:4" ht="15.6" customHeight="1" x14ac:dyDescent="0.25">
      <c r="A35" s="3" t="s">
        <v>28</v>
      </c>
      <c r="B35" s="3"/>
      <c r="C35" s="3"/>
      <c r="D35" s="3"/>
    </row>
    <row r="36" spans="1:4" ht="14.25" customHeight="1" x14ac:dyDescent="0.25">
      <c r="A36" s="3" t="s">
        <v>158</v>
      </c>
      <c r="B36" s="2">
        <v>21</v>
      </c>
      <c r="C36" s="3">
        <v>3883774</v>
      </c>
      <c r="D36" s="3">
        <v>2993625</v>
      </c>
    </row>
    <row r="37" spans="1:4" ht="15.75" customHeight="1" x14ac:dyDescent="0.25">
      <c r="A37" s="3" t="s">
        <v>159</v>
      </c>
      <c r="B37" s="2">
        <v>22</v>
      </c>
      <c r="C37" s="3"/>
      <c r="D37" s="3"/>
    </row>
    <row r="38" spans="1:4" ht="15" customHeight="1" x14ac:dyDescent="0.25">
      <c r="A38" s="3" t="s">
        <v>160</v>
      </c>
      <c r="B38" s="2">
        <v>23</v>
      </c>
      <c r="C38" s="3">
        <v>2317551</v>
      </c>
      <c r="D38" s="3">
        <v>1666954</v>
      </c>
    </row>
    <row r="39" spans="1:4" ht="15" customHeight="1" x14ac:dyDescent="0.25">
      <c r="A39" s="3" t="s">
        <v>161</v>
      </c>
      <c r="B39" s="2">
        <v>24</v>
      </c>
      <c r="C39" s="3"/>
      <c r="D39" s="3"/>
    </row>
    <row r="40" spans="1:4" ht="14.45" customHeight="1" x14ac:dyDescent="0.25">
      <c r="A40" s="3" t="s">
        <v>162</v>
      </c>
      <c r="B40" s="2">
        <v>25</v>
      </c>
      <c r="C40" s="3"/>
      <c r="D40" s="3"/>
    </row>
    <row r="41" spans="1:4" ht="17.25" customHeight="1" x14ac:dyDescent="0.25">
      <c r="A41" s="3" t="s">
        <v>163</v>
      </c>
      <c r="B41" s="2">
        <v>26</v>
      </c>
      <c r="C41" s="3">
        <v>934888</v>
      </c>
      <c r="D41" s="3">
        <v>689136</v>
      </c>
    </row>
    <row r="42" spans="1:4" ht="16.149999999999999" customHeight="1" x14ac:dyDescent="0.25">
      <c r="A42" s="3" t="s">
        <v>164</v>
      </c>
      <c r="B42" s="2">
        <v>27</v>
      </c>
      <c r="C42" s="3">
        <v>688932</v>
      </c>
      <c r="D42" s="3">
        <v>486147</v>
      </c>
    </row>
    <row r="43" spans="1:4" ht="28.15" customHeight="1" x14ac:dyDescent="0.25">
      <c r="A43" s="3" t="s">
        <v>165</v>
      </c>
      <c r="B43" s="15">
        <v>30</v>
      </c>
      <c r="C43" s="16">
        <f>C26-C34</f>
        <v>77984</v>
      </c>
      <c r="D43" s="16">
        <v>-336</v>
      </c>
    </row>
    <row r="44" spans="1:4" ht="15.6" customHeight="1" x14ac:dyDescent="0.25">
      <c r="A44" s="3" t="s">
        <v>166</v>
      </c>
      <c r="B44" s="15"/>
      <c r="C44" s="16"/>
      <c r="D44" s="16"/>
    </row>
    <row r="45" spans="1:4" s="6" customFormat="1" ht="15.6" customHeight="1" x14ac:dyDescent="0.25">
      <c r="A45" s="23" t="s">
        <v>167</v>
      </c>
      <c r="B45" s="23"/>
      <c r="C45" s="23"/>
      <c r="D45" s="23"/>
    </row>
    <row r="46" spans="1:4" ht="31.15" customHeight="1" x14ac:dyDescent="0.25">
      <c r="A46" s="3" t="s">
        <v>168</v>
      </c>
      <c r="B46" s="2">
        <v>40</v>
      </c>
      <c r="C46" s="3">
        <f>C48</f>
        <v>3875</v>
      </c>
      <c r="D46" s="3">
        <f>D48</f>
        <v>0</v>
      </c>
    </row>
    <row r="47" spans="1:4" ht="16.899999999999999" customHeight="1" x14ac:dyDescent="0.25">
      <c r="A47" s="3" t="s">
        <v>28</v>
      </c>
      <c r="B47" s="3"/>
      <c r="C47" s="3"/>
      <c r="D47" s="3"/>
    </row>
    <row r="48" spans="1:4" ht="13.9" customHeight="1" x14ac:dyDescent="0.25">
      <c r="A48" s="3" t="s">
        <v>169</v>
      </c>
      <c r="B48" s="2">
        <v>41</v>
      </c>
      <c r="C48" s="3">
        <v>3875</v>
      </c>
      <c r="D48" s="3"/>
    </row>
    <row r="49" spans="1:4" ht="16.899999999999999" customHeight="1" x14ac:dyDescent="0.25">
      <c r="A49" s="3" t="s">
        <v>170</v>
      </c>
      <c r="B49" s="2">
        <v>42</v>
      </c>
      <c r="C49" s="3"/>
      <c r="D49" s="3"/>
    </row>
    <row r="50" spans="1:4" ht="14.25" customHeight="1" x14ac:dyDescent="0.25">
      <c r="A50" s="3" t="s">
        <v>171</v>
      </c>
      <c r="B50" s="2">
        <v>43</v>
      </c>
      <c r="C50" s="3"/>
      <c r="D50" s="3"/>
    </row>
    <row r="51" spans="1:4" ht="28.9" customHeight="1" x14ac:dyDescent="0.25">
      <c r="A51" s="3" t="s">
        <v>172</v>
      </c>
      <c r="B51" s="2">
        <v>44</v>
      </c>
      <c r="C51" s="3"/>
      <c r="D51" s="3"/>
    </row>
    <row r="52" spans="1:4" ht="27" customHeight="1" x14ac:dyDescent="0.25">
      <c r="A52" s="3" t="s">
        <v>173</v>
      </c>
      <c r="B52" s="2">
        <v>45</v>
      </c>
      <c r="C52" s="3"/>
      <c r="D52" s="3"/>
    </row>
    <row r="53" spans="1:4" ht="28.5" customHeight="1" x14ac:dyDescent="0.25">
      <c r="A53" s="3" t="s">
        <v>174</v>
      </c>
      <c r="B53" s="2">
        <v>46</v>
      </c>
      <c r="C53" s="3"/>
      <c r="D53" s="3"/>
    </row>
    <row r="54" spans="1:4" ht="16.149999999999999" customHeight="1" x14ac:dyDescent="0.25">
      <c r="A54" s="3" t="s">
        <v>175</v>
      </c>
      <c r="B54" s="2">
        <v>47</v>
      </c>
      <c r="C54" s="3"/>
      <c r="D54" s="3"/>
    </row>
    <row r="55" spans="1:4" ht="15.6" customHeight="1" x14ac:dyDescent="0.25">
      <c r="A55" s="3" t="s">
        <v>176</v>
      </c>
      <c r="B55" s="2">
        <v>48</v>
      </c>
      <c r="C55" s="3"/>
      <c r="D55" s="3"/>
    </row>
    <row r="56" spans="1:4" ht="28.9" customHeight="1" x14ac:dyDescent="0.25">
      <c r="A56" s="3" t="s">
        <v>177</v>
      </c>
      <c r="B56" s="2">
        <v>49</v>
      </c>
      <c r="C56" s="3"/>
      <c r="D56" s="3"/>
    </row>
    <row r="57" spans="1:4" ht="14.45" customHeight="1" x14ac:dyDescent="0.25">
      <c r="A57" s="3" t="s">
        <v>178</v>
      </c>
      <c r="B57" s="2">
        <v>50</v>
      </c>
      <c r="C57" s="3"/>
      <c r="D57" s="3"/>
    </row>
    <row r="58" spans="1:4" ht="15" customHeight="1" x14ac:dyDescent="0.25">
      <c r="A58" s="3" t="s">
        <v>155</v>
      </c>
      <c r="B58" s="2">
        <v>51</v>
      </c>
      <c r="C58" s="3"/>
      <c r="D58" s="3"/>
    </row>
    <row r="59" spans="1:4" ht="16.899999999999999" customHeight="1" x14ac:dyDescent="0.25">
      <c r="A59" s="3" t="s">
        <v>156</v>
      </c>
      <c r="B59" s="2">
        <v>52</v>
      </c>
      <c r="C59" s="3"/>
      <c r="D59" s="3"/>
    </row>
    <row r="60" spans="1:4" s="6" customFormat="1" ht="33.6" customHeight="1" x14ac:dyDescent="0.25">
      <c r="A60" s="5" t="s">
        <v>179</v>
      </c>
      <c r="B60" s="9">
        <v>60</v>
      </c>
      <c r="C60" s="5">
        <f>C62</f>
        <v>0</v>
      </c>
      <c r="D60" s="5">
        <f>D62</f>
        <v>0</v>
      </c>
    </row>
    <row r="61" spans="1:4" ht="16.899999999999999" customHeight="1" x14ac:dyDescent="0.25">
      <c r="A61" s="3" t="s">
        <v>28</v>
      </c>
      <c r="B61" s="3"/>
      <c r="C61" s="3"/>
      <c r="D61" s="3"/>
    </row>
    <row r="62" spans="1:4" ht="12" customHeight="1" x14ac:dyDescent="0.25">
      <c r="A62" s="3" t="s">
        <v>180</v>
      </c>
      <c r="B62" s="2">
        <v>61</v>
      </c>
      <c r="C62" s="3"/>
      <c r="D62" s="3"/>
    </row>
    <row r="63" spans="1:4" ht="12" customHeight="1" x14ac:dyDescent="0.25">
      <c r="A63" s="3" t="s">
        <v>181</v>
      </c>
      <c r="B63" s="2">
        <v>62</v>
      </c>
      <c r="C63" s="3"/>
      <c r="D63" s="3"/>
    </row>
    <row r="64" spans="1:4" ht="30" customHeight="1" x14ac:dyDescent="0.25">
      <c r="A64" s="3" t="s">
        <v>182</v>
      </c>
      <c r="B64" s="2">
        <v>63</v>
      </c>
      <c r="C64" s="3"/>
      <c r="D64" s="3"/>
    </row>
    <row r="65" spans="1:4" ht="28.15" customHeight="1" x14ac:dyDescent="0.25">
      <c r="A65" s="3" t="s">
        <v>183</v>
      </c>
      <c r="B65" s="2">
        <v>64</v>
      </c>
      <c r="C65" s="3"/>
      <c r="D65" s="3"/>
    </row>
    <row r="66" spans="1:4" ht="26.45" customHeight="1" x14ac:dyDescent="0.25">
      <c r="A66" s="3" t="s">
        <v>184</v>
      </c>
      <c r="B66" s="2">
        <v>65</v>
      </c>
      <c r="C66" s="3"/>
      <c r="D66" s="3"/>
    </row>
    <row r="67" spans="1:4" ht="28.9" customHeight="1" x14ac:dyDescent="0.25">
      <c r="A67" s="3" t="s">
        <v>185</v>
      </c>
      <c r="B67" s="2">
        <v>66</v>
      </c>
      <c r="C67" s="3"/>
      <c r="D67" s="3"/>
    </row>
    <row r="68" spans="1:4" ht="15" customHeight="1" x14ac:dyDescent="0.25">
      <c r="A68" s="3" t="s">
        <v>186</v>
      </c>
      <c r="B68" s="2">
        <v>67</v>
      </c>
      <c r="C68" s="3"/>
      <c r="D68" s="3"/>
    </row>
    <row r="69" spans="1:4" ht="11.45" customHeight="1" x14ac:dyDescent="0.25">
      <c r="A69" s="3" t="s">
        <v>161</v>
      </c>
      <c r="B69" s="2">
        <v>68</v>
      </c>
      <c r="C69" s="3"/>
      <c r="D69" s="3"/>
    </row>
    <row r="70" spans="1:4" ht="27.6" customHeight="1" x14ac:dyDescent="0.25">
      <c r="A70" s="3" t="s">
        <v>187</v>
      </c>
      <c r="B70" s="2">
        <v>69</v>
      </c>
      <c r="C70" s="3"/>
      <c r="D70" s="3"/>
    </row>
    <row r="71" spans="1:4" ht="16.149999999999999" customHeight="1" x14ac:dyDescent="0.25">
      <c r="A71" s="3" t="s">
        <v>188</v>
      </c>
      <c r="B71" s="2">
        <v>70</v>
      </c>
      <c r="C71" s="3"/>
      <c r="D71" s="3"/>
    </row>
    <row r="72" spans="1:4" ht="27.6" customHeight="1" x14ac:dyDescent="0.25">
      <c r="A72" s="3" t="s">
        <v>177</v>
      </c>
      <c r="B72" s="2">
        <v>71</v>
      </c>
      <c r="C72" s="3"/>
      <c r="D72" s="3"/>
    </row>
    <row r="73" spans="1:4" ht="27.6" customHeight="1" x14ac:dyDescent="0.25">
      <c r="A73" s="3" t="s">
        <v>189</v>
      </c>
      <c r="B73" s="2">
        <v>72</v>
      </c>
      <c r="C73" s="3"/>
      <c r="D73" s="3"/>
    </row>
    <row r="74" spans="1:4" ht="15.6" customHeight="1" x14ac:dyDescent="0.25">
      <c r="A74" s="3" t="s">
        <v>164</v>
      </c>
      <c r="B74" s="2">
        <v>73</v>
      </c>
      <c r="C74" s="3"/>
      <c r="D74" s="3"/>
    </row>
    <row r="75" spans="1:4" s="6" customFormat="1" ht="28.9" customHeight="1" x14ac:dyDescent="0.25">
      <c r="A75" s="5" t="s">
        <v>190</v>
      </c>
      <c r="B75" s="15">
        <v>80</v>
      </c>
      <c r="C75" s="16">
        <f>C46-C60</f>
        <v>3875</v>
      </c>
      <c r="D75" s="16">
        <f>D46-D60</f>
        <v>0</v>
      </c>
    </row>
    <row r="76" spans="1:4" ht="14.45" customHeight="1" x14ac:dyDescent="0.25">
      <c r="A76" s="3" t="s">
        <v>191</v>
      </c>
      <c r="B76" s="15"/>
      <c r="C76" s="16"/>
      <c r="D76" s="16"/>
    </row>
    <row r="77" spans="1:4" s="6" customFormat="1" ht="19.149999999999999" customHeight="1" x14ac:dyDescent="0.25">
      <c r="A77" s="23" t="s">
        <v>192</v>
      </c>
      <c r="B77" s="23"/>
      <c r="C77" s="23"/>
      <c r="D77" s="23"/>
    </row>
    <row r="78" spans="1:4" s="6" customFormat="1" ht="30.6" customHeight="1" x14ac:dyDescent="0.25">
      <c r="A78" s="5" t="s">
        <v>193</v>
      </c>
      <c r="B78" s="9">
        <v>90</v>
      </c>
      <c r="C78" s="5">
        <f>C83</f>
        <v>5347</v>
      </c>
      <c r="D78" s="5"/>
    </row>
    <row r="79" spans="1:4" ht="23.45" customHeight="1" x14ac:dyDescent="0.25">
      <c r="A79" s="3" t="s">
        <v>28</v>
      </c>
      <c r="B79" s="3"/>
      <c r="C79" s="3"/>
      <c r="D79" s="3"/>
    </row>
    <row r="80" spans="1:4" ht="24" customHeight="1" x14ac:dyDescent="0.25">
      <c r="A80" s="3" t="s">
        <v>194</v>
      </c>
      <c r="B80" s="2">
        <v>91</v>
      </c>
      <c r="C80" s="3"/>
      <c r="D80" s="3"/>
    </row>
    <row r="81" spans="1:4" ht="18" customHeight="1" x14ac:dyDescent="0.25">
      <c r="A81" s="3" t="s">
        <v>195</v>
      </c>
      <c r="B81" s="2">
        <v>92</v>
      </c>
      <c r="C81" s="3"/>
      <c r="D81" s="3"/>
    </row>
    <row r="82" spans="1:4" ht="17.45" customHeight="1" x14ac:dyDescent="0.25">
      <c r="A82" s="3" t="s">
        <v>155</v>
      </c>
      <c r="B82" s="2">
        <v>93</v>
      </c>
      <c r="C82" s="3"/>
      <c r="D82" s="3"/>
    </row>
    <row r="83" spans="1:4" ht="16.899999999999999" customHeight="1" x14ac:dyDescent="0.25">
      <c r="A83" s="3" t="s">
        <v>156</v>
      </c>
      <c r="B83" s="2">
        <v>94</v>
      </c>
      <c r="C83" s="3">
        <v>5347</v>
      </c>
      <c r="D83" s="3"/>
    </row>
    <row r="84" spans="1:4" s="6" customFormat="1" ht="27" customHeight="1" x14ac:dyDescent="0.25">
      <c r="A84" s="5" t="s">
        <v>196</v>
      </c>
      <c r="B84" s="9">
        <v>100</v>
      </c>
      <c r="C84" s="5"/>
      <c r="D84" s="5"/>
    </row>
    <row r="85" spans="1:4" ht="13.9" customHeight="1" x14ac:dyDescent="0.25">
      <c r="A85" s="3" t="s">
        <v>28</v>
      </c>
      <c r="B85" s="3"/>
      <c r="C85" s="3"/>
      <c r="D85" s="3"/>
    </row>
    <row r="86" spans="1:4" ht="15.6" customHeight="1" x14ac:dyDescent="0.25">
      <c r="A86" s="3" t="s">
        <v>197</v>
      </c>
      <c r="B86" s="2">
        <v>101</v>
      </c>
      <c r="C86" s="3"/>
      <c r="D86" s="3"/>
    </row>
    <row r="87" spans="1:4" ht="13.9" customHeight="1" x14ac:dyDescent="0.25">
      <c r="A87" s="3" t="s">
        <v>161</v>
      </c>
      <c r="B87" s="2">
        <v>102</v>
      </c>
      <c r="C87" s="3"/>
      <c r="D87" s="3"/>
    </row>
    <row r="88" spans="1:4" ht="15" customHeight="1" x14ac:dyDescent="0.25">
      <c r="A88" s="3" t="s">
        <v>198</v>
      </c>
      <c r="B88" s="2">
        <v>103</v>
      </c>
      <c r="C88" s="3"/>
      <c r="D88" s="3"/>
    </row>
    <row r="89" spans="1:4" ht="15.75" customHeight="1" x14ac:dyDescent="0.25">
      <c r="A89" s="3" t="s">
        <v>199</v>
      </c>
      <c r="B89" s="2">
        <v>104</v>
      </c>
      <c r="C89" s="3"/>
      <c r="D89" s="3"/>
    </row>
    <row r="90" spans="1:4" ht="15.6" customHeight="1" x14ac:dyDescent="0.25">
      <c r="A90" s="3" t="s">
        <v>200</v>
      </c>
      <c r="B90" s="2">
        <v>105</v>
      </c>
      <c r="C90" s="3"/>
      <c r="D90" s="3"/>
    </row>
    <row r="91" spans="1:4" ht="27" customHeight="1" x14ac:dyDescent="0.25">
      <c r="A91" s="3" t="s">
        <v>201</v>
      </c>
      <c r="B91" s="15">
        <v>110</v>
      </c>
      <c r="C91" s="16"/>
      <c r="D91" s="16"/>
    </row>
    <row r="92" spans="1:4" ht="13.9" customHeight="1" x14ac:dyDescent="0.25">
      <c r="A92" s="3" t="s">
        <v>202</v>
      </c>
      <c r="B92" s="15"/>
      <c r="C92" s="16"/>
      <c r="D92" s="16"/>
    </row>
    <row r="93" spans="1:4" ht="17.25" customHeight="1" x14ac:dyDescent="0.25">
      <c r="A93" s="3" t="s">
        <v>203</v>
      </c>
      <c r="B93" s="2">
        <v>120</v>
      </c>
      <c r="C93" s="3">
        <v>-2</v>
      </c>
      <c r="D93" s="3">
        <v>12</v>
      </c>
    </row>
    <row r="94" spans="1:4" ht="30.75" customHeight="1" x14ac:dyDescent="0.25">
      <c r="A94" s="3" t="s">
        <v>204</v>
      </c>
      <c r="B94" s="2">
        <v>130</v>
      </c>
      <c r="C94" s="3"/>
      <c r="D94" s="3"/>
    </row>
    <row r="95" spans="1:4" ht="45.75" customHeight="1" x14ac:dyDescent="0.25">
      <c r="A95" s="3" t="s">
        <v>205</v>
      </c>
      <c r="B95" s="2">
        <v>140</v>
      </c>
      <c r="C95" s="3">
        <f>C43-C60+C75+C93+C78</f>
        <v>87204</v>
      </c>
      <c r="D95" s="3">
        <f>D43-D60+D91+D93+D75</f>
        <v>-324</v>
      </c>
    </row>
    <row r="96" spans="1:4" ht="29.25" customHeight="1" x14ac:dyDescent="0.25">
      <c r="A96" s="3" t="s">
        <v>206</v>
      </c>
      <c r="B96" s="2">
        <v>150</v>
      </c>
      <c r="C96" s="3">
        <v>1510</v>
      </c>
      <c r="D96" s="3">
        <v>1834</v>
      </c>
    </row>
    <row r="97" spans="1:4" ht="27.75" customHeight="1" x14ac:dyDescent="0.25">
      <c r="A97" s="3" t="s">
        <v>207</v>
      </c>
      <c r="B97" s="2">
        <v>160</v>
      </c>
      <c r="C97" s="3">
        <v>88714</v>
      </c>
      <c r="D97" s="3">
        <v>1510</v>
      </c>
    </row>
    <row r="99" spans="1:4" ht="23.45" customHeight="1" x14ac:dyDescent="0.25">
      <c r="A99" t="s">
        <v>294</v>
      </c>
    </row>
    <row r="100" spans="1:4" ht="23.45" customHeight="1" x14ac:dyDescent="0.25">
      <c r="A100" t="s">
        <v>52</v>
      </c>
    </row>
    <row r="101" spans="1:4" ht="23.45" customHeight="1" x14ac:dyDescent="0.25">
      <c r="A101" t="s">
        <v>295</v>
      </c>
    </row>
    <row r="102" spans="1:4" ht="23.45" customHeight="1" x14ac:dyDescent="0.25">
      <c r="A102" t="s">
        <v>52</v>
      </c>
    </row>
    <row r="103" spans="1:4" ht="23.45" customHeight="1" x14ac:dyDescent="0.25">
      <c r="A103" t="s">
        <v>53</v>
      </c>
    </row>
  </sheetData>
  <mergeCells count="16">
    <mergeCell ref="A6:D6"/>
    <mergeCell ref="A7:D7"/>
    <mergeCell ref="A77:D77"/>
    <mergeCell ref="B91:B92"/>
    <mergeCell ref="C91:C92"/>
    <mergeCell ref="D91:D92"/>
    <mergeCell ref="B22:D22"/>
    <mergeCell ref="A14:D14"/>
    <mergeCell ref="A25:D25"/>
    <mergeCell ref="B43:B44"/>
    <mergeCell ref="C43:C44"/>
    <mergeCell ref="D43:D44"/>
    <mergeCell ref="A45:D45"/>
    <mergeCell ref="B75:B76"/>
    <mergeCell ref="C75:C76"/>
    <mergeCell ref="D75:D76"/>
  </mergeCells>
  <printOptions horizontalCentered="1"/>
  <pageMargins left="0.70866141732283472" right="0.35433070866141736" top="0.74803149606299213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topLeftCell="A85" zoomScaleNormal="100" workbookViewId="0">
      <selection activeCell="D80" sqref="D80"/>
    </sheetView>
  </sheetViews>
  <sheetFormatPr defaultRowHeight="15" x14ac:dyDescent="0.25"/>
  <cols>
    <col min="1" max="1" width="51.85546875" customWidth="1"/>
    <col min="2" max="2" width="11.28515625" customWidth="1"/>
    <col min="3" max="3" width="17.28515625" customWidth="1"/>
    <col min="4" max="4" width="16.85546875" customWidth="1"/>
  </cols>
  <sheetData>
    <row r="1" spans="1:4" x14ac:dyDescent="0.25">
      <c r="C1" t="s">
        <v>146</v>
      </c>
    </row>
    <row r="2" spans="1:4" x14ac:dyDescent="0.25">
      <c r="C2" t="s">
        <v>142</v>
      </c>
    </row>
    <row r="3" spans="1:4" x14ac:dyDescent="0.25">
      <c r="C3" t="s">
        <v>143</v>
      </c>
    </row>
    <row r="4" spans="1:4" x14ac:dyDescent="0.25">
      <c r="C4" t="s">
        <v>144</v>
      </c>
    </row>
    <row r="5" spans="1:4" ht="18" x14ac:dyDescent="0.3">
      <c r="A5" s="19" t="s">
        <v>208</v>
      </c>
      <c r="B5" s="19"/>
      <c r="C5" s="19"/>
      <c r="D5" s="19"/>
    </row>
    <row r="6" spans="1:4" x14ac:dyDescent="0.25">
      <c r="A6" s="22" t="s">
        <v>304</v>
      </c>
      <c r="B6" s="22"/>
      <c r="C6" s="22"/>
      <c r="D6" s="22"/>
    </row>
    <row r="7" spans="1:4" x14ac:dyDescent="0.25">
      <c r="A7" t="s">
        <v>209</v>
      </c>
    </row>
    <row r="8" spans="1:4" ht="4.9000000000000004" customHeight="1" x14ac:dyDescent="0.25"/>
    <row r="9" spans="1:4" x14ac:dyDescent="0.25">
      <c r="A9" t="s">
        <v>56</v>
      </c>
    </row>
    <row r="10" spans="1:4" ht="6" customHeight="1" x14ac:dyDescent="0.25"/>
    <row r="11" spans="1:4" ht="11.45" customHeight="1" x14ac:dyDescent="0.25">
      <c r="A11" t="s">
        <v>57</v>
      </c>
    </row>
    <row r="12" spans="1:4" ht="6" customHeight="1" x14ac:dyDescent="0.25"/>
    <row r="13" spans="1:4" ht="28.9" customHeight="1" x14ac:dyDescent="0.25">
      <c r="A13" s="21" t="s">
        <v>246</v>
      </c>
      <c r="B13" s="21"/>
      <c r="C13" s="21"/>
      <c r="D13" s="21"/>
    </row>
    <row r="14" spans="1:4" ht="5.45" customHeight="1" x14ac:dyDescent="0.25"/>
    <row r="15" spans="1:4" x14ac:dyDescent="0.25">
      <c r="A15" t="s">
        <v>59</v>
      </c>
    </row>
    <row r="16" spans="1:4" ht="1.9" customHeight="1" x14ac:dyDescent="0.25"/>
    <row r="18" spans="1:4" x14ac:dyDescent="0.25">
      <c r="A18" s="6" t="s">
        <v>296</v>
      </c>
    </row>
    <row r="19" spans="1:4" x14ac:dyDescent="0.25">
      <c r="A19" t="s">
        <v>306</v>
      </c>
    </row>
    <row r="20" spans="1:4" x14ac:dyDescent="0.25">
      <c r="A20" s="1"/>
      <c r="B20" s="24" t="s">
        <v>1</v>
      </c>
      <c r="C20" s="24"/>
      <c r="D20" s="24"/>
    </row>
    <row r="21" spans="1:4" ht="30" x14ac:dyDescent="0.25">
      <c r="A21" s="2" t="s">
        <v>2</v>
      </c>
      <c r="B21" s="2" t="s">
        <v>3</v>
      </c>
      <c r="C21" s="2" t="s">
        <v>4</v>
      </c>
      <c r="D21" s="2" t="s">
        <v>5</v>
      </c>
    </row>
    <row r="22" spans="1:4" s="6" customFormat="1" ht="14.45" customHeight="1" x14ac:dyDescent="0.25">
      <c r="A22" s="23" t="s">
        <v>149</v>
      </c>
      <c r="B22" s="23"/>
      <c r="C22" s="23"/>
      <c r="D22" s="23"/>
    </row>
    <row r="23" spans="1:4" ht="18.600000000000001" customHeight="1" x14ac:dyDescent="0.25">
      <c r="A23" s="3" t="s">
        <v>210</v>
      </c>
      <c r="B23" s="2">
        <v>10</v>
      </c>
      <c r="C23" s="3">
        <v>1986800</v>
      </c>
      <c r="D23" s="3">
        <v>-154975</v>
      </c>
    </row>
    <row r="24" spans="1:4" ht="30" customHeight="1" x14ac:dyDescent="0.25">
      <c r="A24" s="3" t="s">
        <v>211</v>
      </c>
      <c r="B24" s="2">
        <v>11</v>
      </c>
      <c r="C24" s="3">
        <v>1985771</v>
      </c>
      <c r="D24" s="3">
        <v>1595655</v>
      </c>
    </row>
    <row r="25" spans="1:4" x14ac:dyDescent="0.25">
      <c r="A25" s="3" t="s">
        <v>212</v>
      </c>
      <c r="B25" s="2">
        <v>12</v>
      </c>
      <c r="C25" s="3"/>
      <c r="D25" s="3"/>
    </row>
    <row r="26" spans="1:4" ht="27" customHeight="1" x14ac:dyDescent="0.25">
      <c r="A26" s="3" t="s">
        <v>213</v>
      </c>
      <c r="B26" s="2">
        <v>13</v>
      </c>
      <c r="C26" s="3"/>
      <c r="D26" s="3"/>
    </row>
    <row r="27" spans="1:4" ht="46.5" customHeight="1" x14ac:dyDescent="0.25">
      <c r="A27" s="3" t="s">
        <v>214</v>
      </c>
      <c r="B27" s="2">
        <v>14</v>
      </c>
      <c r="C27" s="3"/>
      <c r="D27" s="3"/>
    </row>
    <row r="28" spans="1:4" ht="18.600000000000001" customHeight="1" x14ac:dyDescent="0.25">
      <c r="A28" s="3" t="s">
        <v>215</v>
      </c>
      <c r="B28" s="2">
        <v>15</v>
      </c>
      <c r="C28" s="3">
        <v>-29392</v>
      </c>
      <c r="D28" s="3">
        <v>-56467</v>
      </c>
    </row>
    <row r="29" spans="1:4" ht="18" customHeight="1" x14ac:dyDescent="0.25">
      <c r="A29" s="3" t="s">
        <v>216</v>
      </c>
      <c r="B29" s="2">
        <v>16</v>
      </c>
      <c r="C29" s="3"/>
      <c r="D29" s="3"/>
    </row>
    <row r="30" spans="1:4" ht="16.5" customHeight="1" x14ac:dyDescent="0.25">
      <c r="A30" s="3" t="s">
        <v>217</v>
      </c>
      <c r="B30" s="2">
        <v>17</v>
      </c>
      <c r="C30" s="3"/>
      <c r="D30" s="3"/>
    </row>
    <row r="31" spans="1:4" ht="44.45" customHeight="1" x14ac:dyDescent="0.25">
      <c r="A31" s="3" t="s">
        <v>218</v>
      </c>
      <c r="B31" s="2">
        <v>18</v>
      </c>
      <c r="C31" s="3"/>
      <c r="D31" s="3"/>
    </row>
    <row r="32" spans="1:4" ht="15" customHeight="1" x14ac:dyDescent="0.25">
      <c r="A32" s="3" t="s">
        <v>219</v>
      </c>
      <c r="B32" s="2">
        <v>19</v>
      </c>
      <c r="C32" s="3"/>
      <c r="D32" s="3"/>
    </row>
    <row r="33" spans="1:4" ht="15.6" customHeight="1" x14ac:dyDescent="0.25">
      <c r="A33" s="3" t="s">
        <v>220</v>
      </c>
      <c r="B33" s="2">
        <v>20</v>
      </c>
      <c r="C33" s="3">
        <v>12471</v>
      </c>
      <c r="D33" s="3">
        <v>2748</v>
      </c>
    </row>
    <row r="34" spans="1:4" ht="28.9" customHeight="1" x14ac:dyDescent="0.25">
      <c r="A34" s="3" t="s">
        <v>221</v>
      </c>
      <c r="B34" s="2">
        <v>21</v>
      </c>
      <c r="C34" s="3"/>
      <c r="D34" s="3"/>
    </row>
    <row r="35" spans="1:4" ht="12.75" customHeight="1" x14ac:dyDescent="0.25">
      <c r="A35" s="3" t="s">
        <v>222</v>
      </c>
      <c r="B35" s="2">
        <v>22</v>
      </c>
      <c r="C35" s="3">
        <v>-149377</v>
      </c>
      <c r="D35" s="3">
        <v>22837</v>
      </c>
    </row>
    <row r="36" spans="1:4" ht="27.75" customHeight="1" x14ac:dyDescent="0.25">
      <c r="A36" s="3" t="s">
        <v>223</v>
      </c>
      <c r="B36" s="2">
        <v>23</v>
      </c>
      <c r="C36" s="3"/>
      <c r="D36" s="3"/>
    </row>
    <row r="37" spans="1:4" ht="28.15" customHeight="1" x14ac:dyDescent="0.25">
      <c r="A37" s="3" t="s">
        <v>224</v>
      </c>
      <c r="B37" s="2">
        <v>24</v>
      </c>
      <c r="C37" s="3"/>
      <c r="D37" s="3"/>
    </row>
    <row r="38" spans="1:4" ht="28.5" customHeight="1" x14ac:dyDescent="0.25">
      <c r="A38" s="3" t="s">
        <v>225</v>
      </c>
      <c r="B38" s="2">
        <v>25</v>
      </c>
      <c r="C38" s="3">
        <v>-30584678</v>
      </c>
      <c r="D38" s="3">
        <v>715824</v>
      </c>
    </row>
    <row r="39" spans="1:4" ht="25.9" customHeight="1" x14ac:dyDescent="0.25">
      <c r="A39" s="3" t="s">
        <v>226</v>
      </c>
      <c r="B39" s="15">
        <v>30</v>
      </c>
      <c r="C39" s="16">
        <f>C24+C28+C33+C35+C38</f>
        <v>-28765205</v>
      </c>
      <c r="D39" s="16">
        <f>D24+D28+D33+D35+D38+D32</f>
        <v>2280597</v>
      </c>
    </row>
    <row r="40" spans="1:4" x14ac:dyDescent="0.25">
      <c r="A40" s="3" t="s">
        <v>227</v>
      </c>
      <c r="B40" s="15"/>
      <c r="C40" s="16"/>
      <c r="D40" s="16"/>
    </row>
    <row r="41" spans="1:4" x14ac:dyDescent="0.25">
      <c r="A41" s="3" t="s">
        <v>228</v>
      </c>
      <c r="B41" s="2">
        <v>31</v>
      </c>
      <c r="C41" s="3">
        <v>-40457</v>
      </c>
      <c r="D41" s="3">
        <v>-30412</v>
      </c>
    </row>
    <row r="42" spans="1:4" x14ac:dyDescent="0.25">
      <c r="A42" s="3" t="s">
        <v>229</v>
      </c>
      <c r="B42" s="2">
        <v>32</v>
      </c>
      <c r="C42" s="3">
        <v>28111254</v>
      </c>
      <c r="D42" s="3">
        <v>-1051612</v>
      </c>
    </row>
    <row r="43" spans="1:4" ht="28.9" customHeight="1" x14ac:dyDescent="0.25">
      <c r="A43" s="3" t="s">
        <v>230</v>
      </c>
      <c r="B43" s="2">
        <v>33</v>
      </c>
      <c r="C43" s="3">
        <v>129586</v>
      </c>
      <c r="D43" s="3">
        <v>-86826</v>
      </c>
    </row>
    <row r="44" spans="1:4" ht="28.15" customHeight="1" x14ac:dyDescent="0.25">
      <c r="A44" s="3" t="s">
        <v>231</v>
      </c>
      <c r="B44" s="2">
        <v>34</v>
      </c>
      <c r="C44" s="3">
        <v>313941</v>
      </c>
      <c r="D44" s="3">
        <v>-11152</v>
      </c>
    </row>
    <row r="45" spans="1:4" ht="27.75" customHeight="1" x14ac:dyDescent="0.25">
      <c r="A45" s="3" t="s">
        <v>232</v>
      </c>
      <c r="B45" s="2">
        <v>35</v>
      </c>
      <c r="C45" s="3">
        <v>-17607</v>
      </c>
      <c r="D45" s="3">
        <v>10072</v>
      </c>
    </row>
    <row r="46" spans="1:4" ht="18" customHeight="1" x14ac:dyDescent="0.25">
      <c r="A46" s="3" t="s">
        <v>233</v>
      </c>
      <c r="B46" s="2">
        <v>36</v>
      </c>
      <c r="C46" s="3">
        <v>7873</v>
      </c>
      <c r="D46" s="3">
        <v>6471</v>
      </c>
    </row>
    <row r="47" spans="1:4" s="6" customFormat="1" ht="30.75" customHeight="1" x14ac:dyDescent="0.25">
      <c r="A47" s="5" t="s">
        <v>234</v>
      </c>
      <c r="B47" s="9">
        <v>40</v>
      </c>
      <c r="C47" s="5">
        <f>C41+C43+C44+C45+C46+C42</f>
        <v>28504590</v>
      </c>
      <c r="D47" s="5">
        <f>D41+D43+D44+D45+D46+D42</f>
        <v>-1163459</v>
      </c>
    </row>
    <row r="48" spans="1:4" ht="14.25" customHeight="1" x14ac:dyDescent="0.25">
      <c r="A48" s="3" t="s">
        <v>235</v>
      </c>
      <c r="B48" s="2">
        <v>41</v>
      </c>
      <c r="C48" s="3"/>
      <c r="D48" s="3"/>
    </row>
    <row r="49" spans="1:4" ht="17.45" customHeight="1" x14ac:dyDescent="0.25">
      <c r="A49" s="3" t="s">
        <v>155</v>
      </c>
      <c r="B49" s="2">
        <v>42</v>
      </c>
      <c r="C49" s="3"/>
      <c r="D49" s="3"/>
    </row>
    <row r="50" spans="1:4" ht="14.25" customHeight="1" x14ac:dyDescent="0.25">
      <c r="A50" s="3" t="s">
        <v>236</v>
      </c>
      <c r="B50" s="2">
        <v>43</v>
      </c>
      <c r="C50" s="3">
        <v>86661</v>
      </c>
      <c r="D50" s="3">
        <v>81410</v>
      </c>
    </row>
    <row r="51" spans="1:4" ht="44.45" customHeight="1" x14ac:dyDescent="0.25">
      <c r="A51" s="3" t="s">
        <v>237</v>
      </c>
      <c r="B51" s="2">
        <v>50</v>
      </c>
      <c r="C51" s="3">
        <f>C23+C39+C47+C50</f>
        <v>1812846</v>
      </c>
      <c r="D51" s="3">
        <f>D23+D39+D47+D50+D48</f>
        <v>1043573</v>
      </c>
    </row>
    <row r="52" spans="1:4" s="6" customFormat="1" ht="14.45" customHeight="1" x14ac:dyDescent="0.25">
      <c r="A52" s="23" t="s">
        <v>238</v>
      </c>
      <c r="B52" s="23"/>
      <c r="C52" s="23"/>
      <c r="D52" s="23"/>
    </row>
    <row r="53" spans="1:4" ht="30" customHeight="1" x14ac:dyDescent="0.25">
      <c r="A53" s="3" t="s">
        <v>239</v>
      </c>
      <c r="B53" s="2">
        <v>60</v>
      </c>
      <c r="C53" s="3"/>
      <c r="D53" s="3"/>
    </row>
    <row r="54" spans="1:4" x14ac:dyDescent="0.25">
      <c r="A54" s="3" t="s">
        <v>28</v>
      </c>
      <c r="B54" s="3"/>
      <c r="C54" s="3"/>
      <c r="D54" s="3"/>
    </row>
    <row r="55" spans="1:4" ht="19.899999999999999" customHeight="1" x14ac:dyDescent="0.25">
      <c r="A55" s="3" t="s">
        <v>169</v>
      </c>
      <c r="B55" s="2">
        <v>61</v>
      </c>
      <c r="C55" s="3"/>
      <c r="D55" s="3"/>
    </row>
    <row r="56" spans="1:4" ht="19.149999999999999" customHeight="1" x14ac:dyDescent="0.25">
      <c r="A56" s="3" t="s">
        <v>170</v>
      </c>
      <c r="B56" s="2">
        <v>62</v>
      </c>
      <c r="C56" s="3"/>
      <c r="D56" s="3"/>
    </row>
    <row r="57" spans="1:4" ht="15" customHeight="1" x14ac:dyDescent="0.25">
      <c r="A57" s="3" t="s">
        <v>171</v>
      </c>
      <c r="B57" s="2">
        <v>63</v>
      </c>
      <c r="C57" s="3"/>
      <c r="D57" s="3"/>
    </row>
    <row r="58" spans="1:4" ht="42" customHeight="1" x14ac:dyDescent="0.25">
      <c r="A58" s="3" t="s">
        <v>172</v>
      </c>
      <c r="B58" s="2">
        <v>64</v>
      </c>
      <c r="C58" s="3"/>
      <c r="D58" s="3"/>
    </row>
    <row r="59" spans="1:4" ht="30" customHeight="1" x14ac:dyDescent="0.25">
      <c r="A59" s="3" t="s">
        <v>173</v>
      </c>
      <c r="B59" s="2">
        <v>65</v>
      </c>
      <c r="C59" s="3"/>
      <c r="D59" s="3"/>
    </row>
    <row r="60" spans="1:4" ht="29.25" customHeight="1" x14ac:dyDescent="0.25">
      <c r="A60" s="3" t="s">
        <v>174</v>
      </c>
      <c r="B60" s="2">
        <v>66</v>
      </c>
      <c r="C60" s="3"/>
      <c r="D60" s="3"/>
    </row>
    <row r="61" spans="1:4" x14ac:dyDescent="0.25">
      <c r="A61" s="3" t="s">
        <v>175</v>
      </c>
      <c r="B61" s="2">
        <v>67</v>
      </c>
      <c r="C61" s="3"/>
      <c r="D61" s="3"/>
    </row>
    <row r="62" spans="1:4" ht="16.149999999999999" customHeight="1" x14ac:dyDescent="0.25">
      <c r="A62" s="3" t="s">
        <v>176</v>
      </c>
      <c r="B62" s="2">
        <v>68</v>
      </c>
      <c r="C62" s="3"/>
      <c r="D62" s="3"/>
    </row>
    <row r="63" spans="1:4" ht="25.9" customHeight="1" x14ac:dyDescent="0.25">
      <c r="A63" s="3" t="s">
        <v>177</v>
      </c>
      <c r="B63" s="2">
        <v>69</v>
      </c>
      <c r="C63" s="3"/>
      <c r="D63" s="3"/>
    </row>
    <row r="64" spans="1:4" x14ac:dyDescent="0.25">
      <c r="A64" s="3" t="s">
        <v>178</v>
      </c>
      <c r="B64" s="2">
        <v>70</v>
      </c>
      <c r="C64" s="3"/>
      <c r="D64" s="3"/>
    </row>
    <row r="65" spans="1:4" ht="16.899999999999999" customHeight="1" x14ac:dyDescent="0.25">
      <c r="A65" s="3" t="s">
        <v>155</v>
      </c>
      <c r="B65" s="2">
        <v>71</v>
      </c>
      <c r="C65" s="3"/>
      <c r="D65" s="3"/>
    </row>
    <row r="66" spans="1:4" x14ac:dyDescent="0.25">
      <c r="A66" s="3" t="s">
        <v>156</v>
      </c>
      <c r="B66" s="2">
        <v>72</v>
      </c>
      <c r="C66" s="3"/>
      <c r="D66" s="3"/>
    </row>
    <row r="67" spans="1:4" ht="31.9" customHeight="1" x14ac:dyDescent="0.25">
      <c r="A67" s="3" t="s">
        <v>240</v>
      </c>
      <c r="B67" s="2">
        <v>80</v>
      </c>
      <c r="C67" s="3">
        <f>C69+C70</f>
        <v>1725642</v>
      </c>
      <c r="D67" s="3">
        <f>D69+D70</f>
        <v>1043897</v>
      </c>
    </row>
    <row r="68" spans="1:4" x14ac:dyDescent="0.25">
      <c r="A68" s="3" t="s">
        <v>28</v>
      </c>
      <c r="B68" s="3"/>
      <c r="C68" s="3"/>
      <c r="D68" s="3"/>
    </row>
    <row r="69" spans="1:4" ht="16.899999999999999" customHeight="1" x14ac:dyDescent="0.25">
      <c r="A69" s="3" t="s">
        <v>180</v>
      </c>
      <c r="B69" s="2">
        <v>81</v>
      </c>
      <c r="C69" s="3">
        <v>1723992</v>
      </c>
      <c r="D69" s="3">
        <v>1033031</v>
      </c>
    </row>
    <row r="70" spans="1:4" ht="19.899999999999999" customHeight="1" x14ac:dyDescent="0.25">
      <c r="A70" s="3" t="s">
        <v>181</v>
      </c>
      <c r="B70" s="2">
        <v>82</v>
      </c>
      <c r="C70" s="3">
        <v>1650</v>
      </c>
      <c r="D70" s="3">
        <v>10866</v>
      </c>
    </row>
    <row r="71" spans="1:4" ht="19.149999999999999" customHeight="1" x14ac:dyDescent="0.25">
      <c r="A71" s="3" t="s">
        <v>182</v>
      </c>
      <c r="B71" s="2">
        <v>83</v>
      </c>
      <c r="C71" s="3"/>
      <c r="D71" s="3"/>
    </row>
    <row r="72" spans="1:4" ht="44.25" customHeight="1" x14ac:dyDescent="0.25">
      <c r="A72" s="3" t="s">
        <v>183</v>
      </c>
      <c r="B72" s="2">
        <v>84</v>
      </c>
      <c r="C72" s="3"/>
      <c r="D72" s="3"/>
    </row>
    <row r="73" spans="1:4" ht="30.6" customHeight="1" x14ac:dyDescent="0.25">
      <c r="A73" s="3" t="s">
        <v>184</v>
      </c>
      <c r="B73" s="2">
        <v>85</v>
      </c>
      <c r="C73" s="3"/>
      <c r="D73" s="3"/>
    </row>
    <row r="74" spans="1:4" ht="30" x14ac:dyDescent="0.25">
      <c r="A74" s="3" t="s">
        <v>185</v>
      </c>
      <c r="B74" s="2">
        <v>86</v>
      </c>
      <c r="C74" s="3"/>
      <c r="D74" s="3"/>
    </row>
    <row r="75" spans="1:4" ht="13.9" customHeight="1" x14ac:dyDescent="0.25">
      <c r="A75" s="3" t="s">
        <v>186</v>
      </c>
      <c r="B75" s="2">
        <v>87</v>
      </c>
      <c r="C75" s="3"/>
      <c r="D75" s="3"/>
    </row>
    <row r="76" spans="1:4" ht="12" customHeight="1" x14ac:dyDescent="0.25">
      <c r="A76" s="3" t="s">
        <v>187</v>
      </c>
      <c r="B76" s="2">
        <v>88</v>
      </c>
      <c r="C76" s="3"/>
      <c r="D76" s="3"/>
    </row>
    <row r="77" spans="1:4" x14ac:dyDescent="0.25">
      <c r="A77" s="3" t="s">
        <v>188</v>
      </c>
      <c r="B77" s="2">
        <v>89</v>
      </c>
      <c r="C77" s="3"/>
      <c r="D77" s="3"/>
    </row>
    <row r="78" spans="1:4" ht="28.15" customHeight="1" x14ac:dyDescent="0.25">
      <c r="A78" s="3" t="s">
        <v>177</v>
      </c>
      <c r="B78" s="2">
        <v>90</v>
      </c>
      <c r="C78" s="3"/>
      <c r="D78" s="3"/>
    </row>
    <row r="79" spans="1:4" ht="28.15" customHeight="1" x14ac:dyDescent="0.25">
      <c r="A79" s="3" t="s">
        <v>189</v>
      </c>
      <c r="B79" s="2">
        <v>91</v>
      </c>
      <c r="C79" s="3"/>
      <c r="D79" s="3"/>
    </row>
    <row r="80" spans="1:4" x14ac:dyDescent="0.25">
      <c r="A80" s="3" t="s">
        <v>164</v>
      </c>
      <c r="B80" s="2">
        <v>92</v>
      </c>
      <c r="C80" s="3"/>
      <c r="D80" s="3"/>
    </row>
    <row r="81" spans="1:4" ht="27" customHeight="1" x14ac:dyDescent="0.25">
      <c r="A81" s="3" t="s">
        <v>190</v>
      </c>
      <c r="B81" s="15">
        <v>100</v>
      </c>
      <c r="C81" s="16">
        <f>C53-C67</f>
        <v>-1725642</v>
      </c>
      <c r="D81" s="16">
        <f>D53-D67</f>
        <v>-1043897</v>
      </c>
    </row>
    <row r="82" spans="1:4" x14ac:dyDescent="0.25">
      <c r="A82" s="3" t="s">
        <v>241</v>
      </c>
      <c r="B82" s="15"/>
      <c r="C82" s="16"/>
      <c r="D82" s="16"/>
    </row>
    <row r="83" spans="1:4" s="6" customFormat="1" ht="14.45" customHeight="1" x14ac:dyDescent="0.25">
      <c r="A83" s="23" t="s">
        <v>192</v>
      </c>
      <c r="B83" s="23"/>
      <c r="C83" s="23"/>
      <c r="D83" s="23"/>
    </row>
    <row r="84" spans="1:4" ht="33" customHeight="1" x14ac:dyDescent="0.25">
      <c r="A84" s="3" t="s">
        <v>242</v>
      </c>
      <c r="B84" s="2">
        <v>110</v>
      </c>
      <c r="C84" s="3"/>
      <c r="D84" s="3"/>
    </row>
    <row r="85" spans="1:4" x14ac:dyDescent="0.25">
      <c r="A85" s="3" t="s">
        <v>28</v>
      </c>
      <c r="B85" s="3"/>
      <c r="C85" s="3"/>
      <c r="D85" s="3"/>
    </row>
    <row r="86" spans="1:4" ht="18.600000000000001" customHeight="1" x14ac:dyDescent="0.25">
      <c r="A86" s="3" t="s">
        <v>194</v>
      </c>
      <c r="B86" s="2">
        <v>111</v>
      </c>
      <c r="C86" s="3"/>
      <c r="D86" s="3"/>
    </row>
    <row r="87" spans="1:4" x14ac:dyDescent="0.25">
      <c r="A87" s="3" t="s">
        <v>195</v>
      </c>
      <c r="B87" s="2">
        <v>112</v>
      </c>
      <c r="C87" s="3"/>
      <c r="D87" s="3"/>
    </row>
    <row r="88" spans="1:4" ht="16.149999999999999" customHeight="1" x14ac:dyDescent="0.25">
      <c r="A88" s="3" t="s">
        <v>155</v>
      </c>
      <c r="B88" s="2">
        <v>113</v>
      </c>
      <c r="C88" s="3"/>
      <c r="D88" s="3"/>
    </row>
    <row r="89" spans="1:4" x14ac:dyDescent="0.25">
      <c r="A89" s="3" t="s">
        <v>156</v>
      </c>
      <c r="B89" s="2">
        <v>114</v>
      </c>
      <c r="C89" s="3"/>
      <c r="D89" s="3"/>
    </row>
    <row r="90" spans="1:4" ht="31.15" customHeight="1" x14ac:dyDescent="0.25">
      <c r="A90" s="3" t="s">
        <v>243</v>
      </c>
      <c r="B90" s="2">
        <v>120</v>
      </c>
      <c r="C90" s="3"/>
      <c r="D90" s="3">
        <f>D92</f>
        <v>0</v>
      </c>
    </row>
    <row r="91" spans="1:4" x14ac:dyDescent="0.25">
      <c r="A91" s="3" t="s">
        <v>28</v>
      </c>
      <c r="B91" s="3"/>
      <c r="C91" s="3"/>
      <c r="D91" s="3"/>
    </row>
    <row r="92" spans="1:4" x14ac:dyDescent="0.25">
      <c r="A92" s="3" t="s">
        <v>197</v>
      </c>
      <c r="B92" s="2">
        <v>121</v>
      </c>
      <c r="C92" s="3"/>
      <c r="D92" s="3"/>
    </row>
    <row r="93" spans="1:4" x14ac:dyDescent="0.25">
      <c r="A93" s="3" t="s">
        <v>161</v>
      </c>
      <c r="B93" s="2">
        <v>122</v>
      </c>
      <c r="C93" s="3"/>
      <c r="D93" s="3"/>
    </row>
    <row r="94" spans="1:4" x14ac:dyDescent="0.25">
      <c r="A94" s="3" t="s">
        <v>198</v>
      </c>
      <c r="B94" s="2">
        <v>123</v>
      </c>
      <c r="C94" s="3"/>
      <c r="D94" s="3"/>
    </row>
    <row r="95" spans="1:4" ht="13.9" customHeight="1" x14ac:dyDescent="0.25">
      <c r="A95" s="3" t="s">
        <v>199</v>
      </c>
      <c r="B95" s="2">
        <v>124</v>
      </c>
      <c r="C95" s="3"/>
      <c r="D95" s="3"/>
    </row>
    <row r="96" spans="1:4" x14ac:dyDescent="0.25">
      <c r="A96" s="3" t="s">
        <v>200</v>
      </c>
      <c r="B96" s="2">
        <v>125</v>
      </c>
      <c r="C96" s="3"/>
      <c r="D96" s="3"/>
    </row>
    <row r="97" spans="1:4" ht="30.6" customHeight="1" x14ac:dyDescent="0.25">
      <c r="A97" s="3" t="s">
        <v>201</v>
      </c>
      <c r="B97" s="15">
        <v>130</v>
      </c>
      <c r="C97" s="16"/>
      <c r="D97" s="16">
        <f>D84-D90</f>
        <v>0</v>
      </c>
    </row>
    <row r="98" spans="1:4" x14ac:dyDescent="0.25">
      <c r="A98" s="3" t="s">
        <v>244</v>
      </c>
      <c r="B98" s="15"/>
      <c r="C98" s="16"/>
      <c r="D98" s="16"/>
    </row>
    <row r="99" spans="1:4" ht="18.600000000000001" customHeight="1" x14ac:dyDescent="0.25">
      <c r="A99" s="3" t="s">
        <v>203</v>
      </c>
      <c r="B99" s="2">
        <v>140</v>
      </c>
      <c r="C99" s="3"/>
      <c r="D99" s="3"/>
    </row>
    <row r="100" spans="1:4" ht="26.45" customHeight="1" x14ac:dyDescent="0.25">
      <c r="A100" s="3" t="s">
        <v>204</v>
      </c>
      <c r="B100" s="2">
        <v>150</v>
      </c>
      <c r="C100" s="3"/>
      <c r="D100" s="3"/>
    </row>
    <row r="101" spans="1:4" ht="46.9" customHeight="1" x14ac:dyDescent="0.25">
      <c r="A101" s="3" t="s">
        <v>245</v>
      </c>
      <c r="B101" s="2">
        <v>160</v>
      </c>
      <c r="C101" s="3">
        <f>C51+C81+C90+C97</f>
        <v>87204</v>
      </c>
      <c r="D101" s="3">
        <f>D51+D81+D97</f>
        <v>-324</v>
      </c>
    </row>
    <row r="102" spans="1:4" ht="29.45" customHeight="1" x14ac:dyDescent="0.25">
      <c r="A102" s="3" t="s">
        <v>206</v>
      </c>
      <c r="B102" s="2">
        <v>170</v>
      </c>
      <c r="C102" s="3">
        <v>1510</v>
      </c>
      <c r="D102" s="3">
        <v>1834</v>
      </c>
    </row>
    <row r="103" spans="1:4" ht="27" customHeight="1" x14ac:dyDescent="0.25">
      <c r="A103" s="3" t="s">
        <v>207</v>
      </c>
      <c r="B103" s="2">
        <v>180</v>
      </c>
      <c r="C103" s="3">
        <v>88714</v>
      </c>
      <c r="D103" s="3">
        <v>1510</v>
      </c>
    </row>
    <row r="105" spans="1:4" x14ac:dyDescent="0.25">
      <c r="A105" t="s">
        <v>298</v>
      </c>
    </row>
    <row r="106" spans="1:4" x14ac:dyDescent="0.25">
      <c r="A106" t="s">
        <v>52</v>
      </c>
    </row>
    <row r="107" spans="1:4" x14ac:dyDescent="0.25">
      <c r="A107" t="s">
        <v>297</v>
      </c>
    </row>
    <row r="108" spans="1:4" x14ac:dyDescent="0.25">
      <c r="A108" t="s">
        <v>52</v>
      </c>
    </row>
    <row r="109" spans="1:4" x14ac:dyDescent="0.25">
      <c r="A109" t="s">
        <v>53</v>
      </c>
    </row>
  </sheetData>
  <mergeCells count="16">
    <mergeCell ref="A5:D5"/>
    <mergeCell ref="A6:D6"/>
    <mergeCell ref="A13:D13"/>
    <mergeCell ref="A22:D22"/>
    <mergeCell ref="B39:B40"/>
    <mergeCell ref="C39:C40"/>
    <mergeCell ref="D39:D40"/>
    <mergeCell ref="A83:D83"/>
    <mergeCell ref="B97:B98"/>
    <mergeCell ref="C97:C98"/>
    <mergeCell ref="D97:D98"/>
    <mergeCell ref="B20:D20"/>
    <mergeCell ref="A52:D52"/>
    <mergeCell ref="B81:B82"/>
    <mergeCell ref="C81:C82"/>
    <mergeCell ref="D81:D82"/>
  </mergeCells>
  <pageMargins left="0.66" right="0.22" top="0.75" bottom="0.34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3"/>
  <sheetViews>
    <sheetView zoomScaleNormal="100" workbookViewId="0">
      <selection activeCell="E92" sqref="E92"/>
    </sheetView>
  </sheetViews>
  <sheetFormatPr defaultRowHeight="15" x14ac:dyDescent="0.25"/>
  <cols>
    <col min="1" max="1" width="42.7109375" customWidth="1"/>
    <col min="3" max="4" width="11.85546875" customWidth="1"/>
    <col min="5" max="5" width="14.85546875" customWidth="1"/>
    <col min="6" max="6" width="12.42578125" customWidth="1"/>
    <col min="7" max="9" width="11.85546875" customWidth="1"/>
    <col min="10" max="10" width="13.7109375" customWidth="1"/>
  </cols>
  <sheetData>
    <row r="1" spans="1:10" x14ac:dyDescent="0.25">
      <c r="H1" t="s">
        <v>287</v>
      </c>
    </row>
    <row r="2" spans="1:10" x14ac:dyDescent="0.25">
      <c r="H2" t="s">
        <v>142</v>
      </c>
    </row>
    <row r="3" spans="1:10" x14ac:dyDescent="0.25">
      <c r="H3" t="s">
        <v>143</v>
      </c>
    </row>
    <row r="4" spans="1:10" x14ac:dyDescent="0.25">
      <c r="H4" t="s">
        <v>144</v>
      </c>
    </row>
    <row r="5" spans="1:10" ht="18" x14ac:dyDescent="0.3">
      <c r="A5" s="19" t="s">
        <v>305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7.45" customHeight="1" x14ac:dyDescent="0.25">
      <c r="A6" t="s">
        <v>247</v>
      </c>
    </row>
    <row r="7" spans="1:10" ht="9.6" customHeight="1" x14ac:dyDescent="0.25"/>
    <row r="8" spans="1:10" x14ac:dyDescent="0.25">
      <c r="A8" t="s">
        <v>56</v>
      </c>
    </row>
    <row r="9" spans="1:10" ht="9.6" customHeight="1" x14ac:dyDescent="0.25"/>
    <row r="10" spans="1:10" x14ac:dyDescent="0.25">
      <c r="A10" t="s">
        <v>57</v>
      </c>
    </row>
    <row r="11" spans="1:10" ht="7.9" customHeight="1" x14ac:dyDescent="0.25"/>
    <row r="12" spans="1:10" ht="15" customHeight="1" x14ac:dyDescent="0.25">
      <c r="A12" s="21" t="s">
        <v>58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ht="7.15" customHeight="1" x14ac:dyDescent="0.25"/>
    <row r="14" spans="1:10" x14ac:dyDescent="0.25">
      <c r="A14" t="s">
        <v>59</v>
      </c>
    </row>
    <row r="15" spans="1:10" ht="20.45" customHeight="1" x14ac:dyDescent="0.25"/>
    <row r="16" spans="1:10" x14ac:dyDescent="0.25">
      <c r="A16" s="6" t="s">
        <v>288</v>
      </c>
    </row>
    <row r="17" spans="1:10" x14ac:dyDescent="0.25">
      <c r="A17" t="s">
        <v>306</v>
      </c>
    </row>
    <row r="19" spans="1:10" ht="16.149999999999999" customHeight="1" x14ac:dyDescent="0.25">
      <c r="A19" s="1"/>
      <c r="H19" s="18" t="s">
        <v>1</v>
      </c>
      <c r="I19" s="18"/>
      <c r="J19" s="18"/>
    </row>
    <row r="20" spans="1:10" ht="14.45" customHeight="1" x14ac:dyDescent="0.25">
      <c r="A20" s="27" t="s">
        <v>248</v>
      </c>
      <c r="B20" s="10" t="s">
        <v>249</v>
      </c>
      <c r="C20" s="27" t="s">
        <v>251</v>
      </c>
      <c r="D20" s="27"/>
      <c r="E20" s="27"/>
      <c r="F20" s="27"/>
      <c r="G20" s="27"/>
      <c r="H20" s="27"/>
      <c r="I20" s="27" t="s">
        <v>138</v>
      </c>
      <c r="J20" s="27" t="s">
        <v>252</v>
      </c>
    </row>
    <row r="21" spans="1:10" ht="60" x14ac:dyDescent="0.25">
      <c r="A21" s="27"/>
      <c r="B21" s="10" t="s">
        <v>250</v>
      </c>
      <c r="C21" s="10" t="s">
        <v>131</v>
      </c>
      <c r="D21" s="10" t="s">
        <v>132</v>
      </c>
      <c r="E21" s="10" t="s">
        <v>133</v>
      </c>
      <c r="F21" s="10" t="s">
        <v>134</v>
      </c>
      <c r="G21" s="10" t="s">
        <v>253</v>
      </c>
      <c r="H21" s="10" t="s">
        <v>136</v>
      </c>
      <c r="I21" s="27"/>
      <c r="J21" s="27"/>
    </row>
    <row r="22" spans="1:10" ht="15.75" customHeight="1" x14ac:dyDescent="0.25">
      <c r="A22" s="12" t="s">
        <v>254</v>
      </c>
      <c r="B22" s="10">
        <v>10</v>
      </c>
      <c r="C22" s="11">
        <v>634346</v>
      </c>
      <c r="D22" s="11"/>
      <c r="E22" s="11"/>
      <c r="F22" s="11">
        <f>F24</f>
        <v>5405864</v>
      </c>
      <c r="G22" s="11">
        <f>G24</f>
        <v>3252841</v>
      </c>
      <c r="H22" s="11"/>
      <c r="I22" s="11"/>
      <c r="J22" s="11">
        <f>C22+G22+H22+F22</f>
        <v>9293051</v>
      </c>
    </row>
    <row r="23" spans="1:10" ht="16.5" customHeight="1" x14ac:dyDescent="0.25">
      <c r="A23" s="12" t="s">
        <v>255</v>
      </c>
      <c r="B23" s="10">
        <v>11</v>
      </c>
      <c r="C23" s="11"/>
      <c r="D23" s="11"/>
      <c r="E23" s="11"/>
      <c r="F23" s="11"/>
      <c r="G23" s="11"/>
      <c r="H23" s="11"/>
      <c r="I23" s="11"/>
      <c r="J23" s="11"/>
    </row>
    <row r="24" spans="1:10" ht="30" x14ac:dyDescent="0.25">
      <c r="A24" s="12" t="s">
        <v>256</v>
      </c>
      <c r="B24" s="10">
        <v>100</v>
      </c>
      <c r="C24" s="11">
        <v>634346</v>
      </c>
      <c r="D24" s="11"/>
      <c r="E24" s="11"/>
      <c r="F24" s="11">
        <v>5405864</v>
      </c>
      <c r="G24" s="11">
        <v>3252841</v>
      </c>
      <c r="H24" s="11"/>
      <c r="I24" s="11"/>
      <c r="J24" s="11">
        <f>C24+G24+H24+F24</f>
        <v>9293051</v>
      </c>
    </row>
    <row r="25" spans="1:10" ht="30" x14ac:dyDescent="0.25">
      <c r="A25" s="12" t="s">
        <v>257</v>
      </c>
      <c r="B25" s="10">
        <v>200</v>
      </c>
      <c r="C25" s="11"/>
      <c r="D25" s="11"/>
      <c r="E25" s="11"/>
      <c r="F25" s="11">
        <v>-1051612</v>
      </c>
      <c r="G25" s="11">
        <v>802605</v>
      </c>
      <c r="H25" s="11"/>
      <c r="I25" s="11"/>
      <c r="J25" s="11">
        <f>G25+H25+F25</f>
        <v>-249007</v>
      </c>
    </row>
    <row r="26" spans="1:10" x14ac:dyDescent="0.25">
      <c r="A26" s="12" t="s">
        <v>258</v>
      </c>
      <c r="B26" s="10">
        <v>210</v>
      </c>
      <c r="C26" s="11"/>
      <c r="D26" s="11"/>
      <c r="E26" s="11"/>
      <c r="F26" s="11"/>
      <c r="G26" s="11">
        <v>802605</v>
      </c>
      <c r="H26" s="11"/>
      <c r="I26" s="11"/>
      <c r="J26" s="11">
        <f>G26</f>
        <v>802605</v>
      </c>
    </row>
    <row r="27" spans="1:10" ht="36" customHeight="1" x14ac:dyDescent="0.25">
      <c r="A27" s="12" t="s">
        <v>259</v>
      </c>
      <c r="B27" s="10">
        <v>220</v>
      </c>
      <c r="C27" s="11"/>
      <c r="D27" s="11"/>
      <c r="E27" s="11"/>
      <c r="F27" s="11">
        <v>-1051612</v>
      </c>
      <c r="G27" s="11"/>
      <c r="H27" s="11"/>
      <c r="I27" s="11"/>
      <c r="J27" s="11">
        <f>F27</f>
        <v>-1051612</v>
      </c>
    </row>
    <row r="28" spans="1:10" x14ac:dyDescent="0.25">
      <c r="A28" s="12" t="s">
        <v>28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0" ht="75.75" customHeight="1" x14ac:dyDescent="0.25">
      <c r="A29" s="12" t="s">
        <v>260</v>
      </c>
      <c r="B29" s="10">
        <v>221</v>
      </c>
      <c r="C29" s="11"/>
      <c r="D29" s="11"/>
      <c r="E29" s="11"/>
      <c r="F29" s="11"/>
      <c r="G29" s="11"/>
      <c r="H29" s="11"/>
      <c r="I29" s="11"/>
      <c r="J29" s="11"/>
    </row>
    <row r="30" spans="1:10" ht="75" customHeight="1" x14ac:dyDescent="0.25">
      <c r="A30" s="12" t="s">
        <v>261</v>
      </c>
      <c r="B30" s="10">
        <v>222</v>
      </c>
      <c r="C30" s="11"/>
      <c r="D30" s="11"/>
      <c r="E30" s="11"/>
      <c r="F30" s="11"/>
      <c r="G30" s="11"/>
      <c r="H30" s="11"/>
      <c r="I30" s="11"/>
      <c r="J30" s="11"/>
    </row>
    <row r="31" spans="1:10" ht="45" x14ac:dyDescent="0.25">
      <c r="A31" s="12" t="s">
        <v>262</v>
      </c>
      <c r="B31" s="10">
        <v>223</v>
      </c>
      <c r="C31" s="11"/>
      <c r="D31" s="11"/>
      <c r="E31" s="11"/>
      <c r="F31" s="11">
        <v>-1051612</v>
      </c>
      <c r="G31" s="11"/>
      <c r="H31" s="11"/>
      <c r="I31" s="11"/>
      <c r="J31" s="11">
        <f>F31</f>
        <v>-1051612</v>
      </c>
    </row>
    <row r="32" spans="1:10" ht="60.75" customHeight="1" x14ac:dyDescent="0.25">
      <c r="A32" s="12" t="s">
        <v>30</v>
      </c>
      <c r="B32" s="10">
        <v>224</v>
      </c>
      <c r="C32" s="11"/>
      <c r="D32" s="11"/>
      <c r="E32" s="11"/>
      <c r="F32" s="11"/>
      <c r="G32" s="11"/>
      <c r="H32" s="11"/>
      <c r="I32" s="11"/>
      <c r="J32" s="11"/>
    </row>
    <row r="33" spans="1:10" ht="32.25" customHeight="1" x14ac:dyDescent="0.25">
      <c r="A33" s="12" t="s">
        <v>40</v>
      </c>
      <c r="B33" s="10">
        <v>225</v>
      </c>
      <c r="C33" s="11"/>
      <c r="D33" s="11"/>
      <c r="E33" s="11"/>
      <c r="F33" s="11"/>
      <c r="G33" s="11"/>
      <c r="H33" s="11"/>
      <c r="I33" s="11"/>
      <c r="J33" s="11"/>
    </row>
    <row r="34" spans="1:10" ht="30.75" customHeight="1" x14ac:dyDescent="0.25">
      <c r="A34" s="12" t="s">
        <v>31</v>
      </c>
      <c r="B34" s="10">
        <v>226</v>
      </c>
      <c r="C34" s="11"/>
      <c r="D34" s="11"/>
      <c r="E34" s="11"/>
      <c r="F34" s="11"/>
      <c r="G34" s="11"/>
      <c r="H34" s="11"/>
      <c r="I34" s="11"/>
      <c r="J34" s="11"/>
    </row>
    <row r="35" spans="1:10" ht="32.25" customHeight="1" x14ac:dyDescent="0.25">
      <c r="A35" s="12" t="s">
        <v>263</v>
      </c>
      <c r="B35" s="10">
        <v>227</v>
      </c>
      <c r="C35" s="11"/>
      <c r="D35" s="11"/>
      <c r="E35" s="11"/>
      <c r="F35" s="11"/>
      <c r="G35" s="11"/>
      <c r="H35" s="11"/>
      <c r="I35" s="11"/>
      <c r="J35" s="11"/>
    </row>
    <row r="36" spans="1:10" ht="27" customHeight="1" x14ac:dyDescent="0.25">
      <c r="A36" s="12" t="s">
        <v>34</v>
      </c>
      <c r="B36" s="10">
        <v>228</v>
      </c>
      <c r="C36" s="11"/>
      <c r="D36" s="11"/>
      <c r="E36" s="11"/>
      <c r="F36" s="11"/>
      <c r="G36" s="11"/>
      <c r="H36" s="11"/>
      <c r="I36" s="11"/>
      <c r="J36" s="11"/>
    </row>
    <row r="37" spans="1:10" ht="30" x14ac:dyDescent="0.25">
      <c r="A37" s="12" t="s">
        <v>264</v>
      </c>
      <c r="B37" s="27">
        <v>229</v>
      </c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12" t="s">
        <v>265</v>
      </c>
      <c r="B38" s="27"/>
      <c r="C38" s="26"/>
      <c r="D38" s="26"/>
      <c r="E38" s="26"/>
      <c r="F38" s="26"/>
      <c r="G38" s="26"/>
      <c r="H38" s="26"/>
      <c r="I38" s="26"/>
      <c r="J38" s="26"/>
    </row>
    <row r="39" spans="1:10" ht="30.75" customHeight="1" x14ac:dyDescent="0.25">
      <c r="A39" s="12" t="s">
        <v>266</v>
      </c>
      <c r="B39" s="10">
        <v>300</v>
      </c>
      <c r="C39" s="11"/>
      <c r="D39" s="11"/>
      <c r="E39" s="11"/>
      <c r="F39" s="11"/>
      <c r="G39" s="11"/>
      <c r="H39" s="11"/>
      <c r="I39" s="11"/>
      <c r="J39" s="11"/>
    </row>
    <row r="40" spans="1:10" x14ac:dyDescent="0.25">
      <c r="A40" s="12" t="s">
        <v>28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ht="15.75" customHeight="1" x14ac:dyDescent="0.25">
      <c r="A41" s="12" t="s">
        <v>267</v>
      </c>
      <c r="B41" s="10">
        <v>310</v>
      </c>
      <c r="C41" s="11"/>
      <c r="D41" s="11"/>
      <c r="E41" s="11"/>
      <c r="F41" s="11"/>
      <c r="G41" s="11"/>
      <c r="H41" s="11"/>
      <c r="I41" s="11"/>
      <c r="J41" s="11"/>
    </row>
    <row r="42" spans="1:10" ht="12.75" customHeight="1" x14ac:dyDescent="0.25">
      <c r="A42" s="12" t="s">
        <v>28</v>
      </c>
      <c r="B42" s="11"/>
      <c r="C42" s="11"/>
      <c r="D42" s="11"/>
      <c r="E42" s="11"/>
      <c r="F42" s="11"/>
      <c r="G42" s="11"/>
      <c r="H42" s="11"/>
      <c r="I42" s="11"/>
      <c r="J42" s="11"/>
    </row>
    <row r="43" spans="1:10" x14ac:dyDescent="0.25">
      <c r="A43" s="12" t="s">
        <v>268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10" ht="29.25" customHeight="1" x14ac:dyDescent="0.25">
      <c r="A44" s="12" t="s">
        <v>269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30.75" customHeight="1" x14ac:dyDescent="0.25">
      <c r="A45" s="12" t="s">
        <v>270</v>
      </c>
      <c r="B45" s="11"/>
      <c r="C45" s="11"/>
      <c r="D45" s="11"/>
      <c r="E45" s="11"/>
      <c r="F45" s="11"/>
      <c r="G45" s="11"/>
      <c r="H45" s="11"/>
      <c r="I45" s="11"/>
      <c r="J45" s="11"/>
    </row>
    <row r="46" spans="1:10" x14ac:dyDescent="0.25">
      <c r="A46" s="12" t="s">
        <v>271</v>
      </c>
      <c r="B46" s="10">
        <v>311</v>
      </c>
      <c r="C46" s="11"/>
      <c r="D46" s="11"/>
      <c r="E46" s="11"/>
      <c r="F46" s="11"/>
      <c r="G46" s="11"/>
      <c r="H46" s="11"/>
      <c r="I46" s="11"/>
      <c r="J46" s="11"/>
    </row>
    <row r="47" spans="1:10" ht="30" x14ac:dyDescent="0.25">
      <c r="A47" s="12" t="s">
        <v>272</v>
      </c>
      <c r="B47" s="10">
        <v>312</v>
      </c>
      <c r="C47" s="11"/>
      <c r="D47" s="11"/>
      <c r="E47" s="11"/>
      <c r="F47" s="11"/>
      <c r="G47" s="11"/>
      <c r="H47" s="11"/>
      <c r="I47" s="11"/>
      <c r="J47" s="11"/>
    </row>
    <row r="48" spans="1:10" ht="30" customHeight="1" x14ac:dyDescent="0.25">
      <c r="A48" s="12" t="s">
        <v>273</v>
      </c>
      <c r="B48" s="10">
        <v>313</v>
      </c>
      <c r="C48" s="11"/>
      <c r="D48" s="11"/>
      <c r="E48" s="11"/>
      <c r="F48" s="11"/>
      <c r="G48" s="11"/>
      <c r="H48" s="11"/>
      <c r="I48" s="11"/>
      <c r="J48" s="11"/>
    </row>
    <row r="49" spans="1:10" ht="41.25" customHeight="1" x14ac:dyDescent="0.25">
      <c r="A49" s="12" t="s">
        <v>274</v>
      </c>
      <c r="B49" s="10">
        <v>314</v>
      </c>
      <c r="C49" s="11"/>
      <c r="D49" s="11"/>
      <c r="E49" s="11"/>
      <c r="F49" s="11"/>
      <c r="G49" s="11"/>
      <c r="H49" s="11"/>
      <c r="I49" s="11"/>
      <c r="J49" s="11"/>
    </row>
    <row r="50" spans="1:10" x14ac:dyDescent="0.25">
      <c r="A50" s="12" t="s">
        <v>275</v>
      </c>
      <c r="B50" s="10">
        <v>315</v>
      </c>
      <c r="C50" s="11"/>
      <c r="D50" s="11"/>
      <c r="E50" s="11"/>
      <c r="F50" s="11"/>
      <c r="G50" s="11"/>
      <c r="H50" s="11"/>
      <c r="I50" s="11"/>
      <c r="J50" s="11"/>
    </row>
    <row r="51" spans="1:10" ht="30" x14ac:dyDescent="0.25">
      <c r="A51" s="12" t="s">
        <v>276</v>
      </c>
      <c r="B51" s="10">
        <v>316</v>
      </c>
      <c r="C51" s="11"/>
      <c r="D51" s="11"/>
      <c r="E51" s="11"/>
      <c r="F51" s="11"/>
      <c r="G51" s="11"/>
      <c r="H51" s="11"/>
      <c r="I51" s="11"/>
      <c r="J51" s="11"/>
    </row>
    <row r="52" spans="1:10" ht="15" customHeight="1" x14ac:dyDescent="0.25">
      <c r="A52" s="12" t="s">
        <v>277</v>
      </c>
      <c r="B52" s="10">
        <v>317</v>
      </c>
      <c r="C52" s="11"/>
      <c r="D52" s="11"/>
      <c r="E52" s="11"/>
      <c r="F52" s="11"/>
      <c r="G52" s="11"/>
      <c r="H52" s="11"/>
      <c r="I52" s="11"/>
      <c r="J52" s="11"/>
    </row>
    <row r="53" spans="1:10" ht="45" customHeight="1" x14ac:dyDescent="0.25">
      <c r="A53" s="12" t="s">
        <v>278</v>
      </c>
      <c r="B53" s="10">
        <v>318</v>
      </c>
      <c r="C53" s="11"/>
      <c r="D53" s="11"/>
      <c r="E53" s="11"/>
      <c r="F53" s="11"/>
      <c r="G53" s="11"/>
      <c r="H53" s="11"/>
      <c r="I53" s="11"/>
      <c r="J53" s="11"/>
    </row>
    <row r="54" spans="1:10" x14ac:dyDescent="0.25">
      <c r="A54" s="12" t="s">
        <v>279</v>
      </c>
      <c r="B54" s="10">
        <v>319</v>
      </c>
      <c r="C54" s="11"/>
      <c r="D54" s="11"/>
      <c r="E54" s="11"/>
      <c r="F54" s="11"/>
      <c r="G54" s="11"/>
      <c r="H54" s="11"/>
      <c r="I54" s="11"/>
      <c r="J54" s="11"/>
    </row>
    <row r="55" spans="1:10" ht="30.75" customHeight="1" x14ac:dyDescent="0.25">
      <c r="A55" s="12" t="s">
        <v>280</v>
      </c>
      <c r="B55" s="10">
        <v>400</v>
      </c>
      <c r="C55" s="11">
        <v>634346</v>
      </c>
      <c r="D55" s="11"/>
      <c r="E55" s="11"/>
      <c r="F55" s="11">
        <f>F57</f>
        <v>4354252</v>
      </c>
      <c r="G55" s="11">
        <f>G57</f>
        <v>4055446</v>
      </c>
      <c r="H55" s="11"/>
      <c r="I55" s="11"/>
      <c r="J55" s="11">
        <f>C55+G55+H55+F55</f>
        <v>9044044</v>
      </c>
    </row>
    <row r="56" spans="1:10" ht="15" customHeight="1" x14ac:dyDescent="0.25">
      <c r="A56" s="12" t="s">
        <v>255</v>
      </c>
      <c r="B56" s="10">
        <v>401</v>
      </c>
      <c r="C56" s="11"/>
      <c r="D56" s="11"/>
      <c r="E56" s="11"/>
      <c r="F56" s="11"/>
      <c r="G56" s="11"/>
      <c r="H56" s="11"/>
      <c r="I56" s="11"/>
      <c r="J56" s="11"/>
    </row>
    <row r="57" spans="1:10" ht="30" x14ac:dyDescent="0.25">
      <c r="A57" s="12" t="s">
        <v>281</v>
      </c>
      <c r="B57" s="10">
        <v>500</v>
      </c>
      <c r="C57" s="11">
        <v>634346</v>
      </c>
      <c r="D57" s="11"/>
      <c r="E57" s="11"/>
      <c r="F57" s="11">
        <v>4354252</v>
      </c>
      <c r="G57" s="11">
        <v>4055446</v>
      </c>
      <c r="H57" s="11"/>
      <c r="I57" s="11"/>
      <c r="J57" s="11">
        <f>C57+G57+H57+F57</f>
        <v>9044044</v>
      </c>
    </row>
    <row r="58" spans="1:10" ht="28.5" customHeight="1" x14ac:dyDescent="0.25">
      <c r="A58" s="12" t="s">
        <v>282</v>
      </c>
      <c r="B58" s="10">
        <v>600</v>
      </c>
      <c r="C58" s="11"/>
      <c r="D58" s="11"/>
      <c r="E58" s="11"/>
      <c r="F58" s="11">
        <f>F64</f>
        <v>28111254</v>
      </c>
      <c r="G58" s="11">
        <f>G59</f>
        <v>1986800</v>
      </c>
      <c r="H58" s="11"/>
      <c r="I58" s="11"/>
      <c r="J58" s="11">
        <f>G58+H58</f>
        <v>1986800</v>
      </c>
    </row>
    <row r="59" spans="1:10" x14ac:dyDescent="0.25">
      <c r="A59" s="12" t="s">
        <v>258</v>
      </c>
      <c r="B59" s="10">
        <v>610</v>
      </c>
      <c r="C59" s="11"/>
      <c r="D59" s="11"/>
      <c r="E59" s="11"/>
      <c r="F59" s="11"/>
      <c r="G59" s="11">
        <v>1986800</v>
      </c>
      <c r="H59" s="11"/>
      <c r="I59" s="11"/>
      <c r="J59" s="11">
        <f>G59</f>
        <v>1986800</v>
      </c>
    </row>
    <row r="60" spans="1:10" ht="29.25" customHeight="1" x14ac:dyDescent="0.25">
      <c r="A60" s="12" t="s">
        <v>283</v>
      </c>
      <c r="B60" s="10">
        <v>620</v>
      </c>
      <c r="C60" s="11"/>
      <c r="D60" s="11"/>
      <c r="E60" s="11"/>
      <c r="F60" s="11">
        <v>28111254</v>
      </c>
      <c r="G60" s="11"/>
      <c r="H60" s="11"/>
      <c r="I60" s="11"/>
      <c r="J60" s="11">
        <f>F60</f>
        <v>28111254</v>
      </c>
    </row>
    <row r="61" spans="1:10" x14ac:dyDescent="0.25">
      <c r="A61" s="12" t="s">
        <v>28</v>
      </c>
      <c r="B61" s="11"/>
      <c r="C61" s="11"/>
      <c r="D61" s="11"/>
      <c r="E61" s="11"/>
      <c r="F61" s="11"/>
      <c r="G61" s="11"/>
      <c r="H61" s="11"/>
      <c r="I61" s="11"/>
      <c r="J61" s="11"/>
    </row>
    <row r="62" spans="1:10" ht="74.25" customHeight="1" x14ac:dyDescent="0.25">
      <c r="A62" s="12" t="s">
        <v>260</v>
      </c>
      <c r="B62" s="10">
        <v>621</v>
      </c>
      <c r="C62" s="11"/>
      <c r="D62" s="11"/>
      <c r="E62" s="11"/>
      <c r="F62" s="11"/>
      <c r="G62" s="11"/>
      <c r="H62" s="11"/>
      <c r="I62" s="11"/>
      <c r="J62" s="11">
        <f>H62</f>
        <v>0</v>
      </c>
    </row>
    <row r="63" spans="1:10" ht="75" customHeight="1" x14ac:dyDescent="0.25">
      <c r="A63" s="12" t="s">
        <v>261</v>
      </c>
      <c r="B63" s="10">
        <v>622</v>
      </c>
      <c r="C63" s="11"/>
      <c r="D63" s="11"/>
      <c r="E63" s="11"/>
      <c r="F63" s="11"/>
      <c r="G63" s="11"/>
      <c r="H63" s="11"/>
      <c r="I63" s="11"/>
      <c r="J63" s="11"/>
    </row>
    <row r="64" spans="1:10" ht="45" x14ac:dyDescent="0.25">
      <c r="A64" s="12" t="s">
        <v>262</v>
      </c>
      <c r="B64" s="10">
        <v>623</v>
      </c>
      <c r="C64" s="11"/>
      <c r="D64" s="11"/>
      <c r="E64" s="11"/>
      <c r="F64" s="11">
        <v>28111254</v>
      </c>
      <c r="G64" s="11"/>
      <c r="H64" s="11"/>
      <c r="I64" s="11"/>
      <c r="J64" s="11">
        <f>F64</f>
        <v>28111254</v>
      </c>
    </row>
    <row r="65" spans="1:10" ht="66.75" customHeight="1" x14ac:dyDescent="0.25">
      <c r="A65" s="12" t="s">
        <v>30</v>
      </c>
      <c r="B65" s="10">
        <v>624</v>
      </c>
      <c r="C65" s="11"/>
      <c r="D65" s="11"/>
      <c r="E65" s="11"/>
      <c r="F65" s="11"/>
      <c r="G65" s="11"/>
      <c r="H65" s="11"/>
      <c r="I65" s="11"/>
      <c r="J65" s="11"/>
    </row>
    <row r="66" spans="1:10" ht="33" customHeight="1" x14ac:dyDescent="0.25">
      <c r="A66" s="12" t="s">
        <v>40</v>
      </c>
      <c r="B66" s="10">
        <v>625</v>
      </c>
      <c r="C66" s="11"/>
      <c r="D66" s="11"/>
      <c r="E66" s="11"/>
      <c r="F66" s="11"/>
      <c r="G66" s="11"/>
      <c r="H66" s="11"/>
      <c r="I66" s="11"/>
      <c r="J66" s="11"/>
    </row>
    <row r="67" spans="1:10" ht="33.75" customHeight="1" x14ac:dyDescent="0.25">
      <c r="A67" s="12" t="s">
        <v>31</v>
      </c>
      <c r="B67" s="10">
        <v>626</v>
      </c>
      <c r="C67" s="11"/>
      <c r="D67" s="11"/>
      <c r="E67" s="11"/>
      <c r="F67" s="11"/>
      <c r="G67" s="11"/>
      <c r="H67" s="11"/>
      <c r="I67" s="11"/>
      <c r="J67" s="11"/>
    </row>
    <row r="68" spans="1:10" ht="35.25" customHeight="1" x14ac:dyDescent="0.25">
      <c r="A68" s="12" t="s">
        <v>263</v>
      </c>
      <c r="B68" s="10">
        <v>627</v>
      </c>
      <c r="C68" s="11"/>
      <c r="D68" s="11"/>
      <c r="E68" s="11"/>
      <c r="F68" s="11"/>
      <c r="G68" s="11"/>
      <c r="H68" s="11"/>
      <c r="I68" s="11"/>
      <c r="J68" s="11"/>
    </row>
    <row r="69" spans="1:10" ht="33.75" customHeight="1" x14ac:dyDescent="0.25">
      <c r="A69" s="12" t="s">
        <v>34</v>
      </c>
      <c r="B69" s="10">
        <v>628</v>
      </c>
      <c r="C69" s="11"/>
      <c r="D69" s="11"/>
      <c r="E69" s="11"/>
      <c r="F69" s="11"/>
      <c r="G69" s="11"/>
      <c r="H69" s="11"/>
      <c r="I69" s="11"/>
      <c r="J69" s="11"/>
    </row>
    <row r="70" spans="1:10" ht="36" customHeight="1" x14ac:dyDescent="0.25">
      <c r="A70" s="12" t="s">
        <v>33</v>
      </c>
      <c r="B70" s="10">
        <v>629</v>
      </c>
      <c r="C70" s="11"/>
      <c r="D70" s="11"/>
      <c r="E70" s="11"/>
      <c r="F70" s="11"/>
      <c r="G70" s="11"/>
      <c r="H70" s="11"/>
      <c r="I70" s="11"/>
      <c r="J70" s="11"/>
    </row>
    <row r="71" spans="1:10" ht="27" customHeight="1" x14ac:dyDescent="0.25">
      <c r="A71" s="12" t="s">
        <v>284</v>
      </c>
      <c r="B71" s="10">
        <v>700</v>
      </c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12" t="s">
        <v>28</v>
      </c>
      <c r="B72" s="11"/>
      <c r="C72" s="11"/>
      <c r="D72" s="11"/>
      <c r="E72" s="11"/>
      <c r="F72" s="11"/>
      <c r="G72" s="11"/>
      <c r="H72" s="11"/>
      <c r="I72" s="11"/>
      <c r="J72" s="11"/>
    </row>
    <row r="73" spans="1:10" ht="15" customHeight="1" x14ac:dyDescent="0.25">
      <c r="A73" s="12" t="s">
        <v>285</v>
      </c>
      <c r="B73" s="10">
        <v>710</v>
      </c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2" t="s">
        <v>28</v>
      </c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2" t="s">
        <v>268</v>
      </c>
      <c r="B75" s="11"/>
      <c r="C75" s="11"/>
      <c r="D75" s="11"/>
      <c r="E75" s="11"/>
      <c r="F75" s="11"/>
      <c r="G75" s="11"/>
      <c r="H75" s="11"/>
      <c r="I75" s="11"/>
      <c r="J75" s="11"/>
    </row>
    <row r="76" spans="1:10" ht="32.25" customHeight="1" x14ac:dyDescent="0.25">
      <c r="A76" s="12" t="s">
        <v>269</v>
      </c>
      <c r="B76" s="11"/>
      <c r="C76" s="11"/>
      <c r="D76" s="11"/>
      <c r="E76" s="11"/>
      <c r="F76" s="11"/>
      <c r="G76" s="11"/>
      <c r="H76" s="11"/>
      <c r="I76" s="11"/>
      <c r="J76" s="11"/>
    </row>
    <row r="77" spans="1:10" ht="34.5" customHeight="1" x14ac:dyDescent="0.25">
      <c r="A77" s="12" t="s">
        <v>270</v>
      </c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2" t="s">
        <v>271</v>
      </c>
      <c r="B78" s="10">
        <v>711</v>
      </c>
      <c r="C78" s="11"/>
      <c r="D78" s="11"/>
      <c r="E78" s="11"/>
      <c r="F78" s="11"/>
      <c r="G78" s="11"/>
      <c r="H78" s="11"/>
      <c r="I78" s="11"/>
      <c r="J78" s="11"/>
    </row>
    <row r="79" spans="1:10" ht="30" x14ac:dyDescent="0.25">
      <c r="A79" s="12" t="s">
        <v>272</v>
      </c>
      <c r="B79" s="10">
        <v>712</v>
      </c>
      <c r="C79" s="11"/>
      <c r="D79" s="11"/>
      <c r="E79" s="11"/>
      <c r="F79" s="11"/>
      <c r="G79" s="11"/>
      <c r="H79" s="11"/>
      <c r="I79" s="11"/>
      <c r="J79" s="11"/>
    </row>
    <row r="80" spans="1:10" ht="33.75" customHeight="1" x14ac:dyDescent="0.25">
      <c r="A80" s="12" t="s">
        <v>273</v>
      </c>
      <c r="B80" s="10">
        <v>713</v>
      </c>
      <c r="C80" s="11"/>
      <c r="D80" s="11"/>
      <c r="E80" s="11"/>
      <c r="F80" s="11"/>
      <c r="G80" s="11"/>
      <c r="H80" s="11"/>
      <c r="I80" s="11"/>
      <c r="J80" s="11"/>
    </row>
    <row r="81" spans="1:10" ht="44.25" customHeight="1" x14ac:dyDescent="0.25">
      <c r="A81" s="12" t="s">
        <v>274</v>
      </c>
      <c r="B81" s="10">
        <v>714</v>
      </c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12" t="s">
        <v>275</v>
      </c>
      <c r="B82" s="10">
        <v>715</v>
      </c>
      <c r="C82" s="11"/>
      <c r="D82" s="11"/>
      <c r="E82" s="11"/>
      <c r="F82" s="11"/>
      <c r="G82" s="11"/>
      <c r="H82" s="11"/>
      <c r="I82" s="11"/>
      <c r="J82" s="11"/>
    </row>
    <row r="83" spans="1:10" ht="30" x14ac:dyDescent="0.25">
      <c r="A83" s="12" t="s">
        <v>276</v>
      </c>
      <c r="B83" s="10">
        <v>716</v>
      </c>
      <c r="C83" s="11"/>
      <c r="D83" s="11"/>
      <c r="E83" s="11"/>
      <c r="F83" s="11"/>
      <c r="G83" s="11"/>
      <c r="H83" s="11"/>
      <c r="I83" s="11"/>
      <c r="J83" s="11"/>
    </row>
    <row r="84" spans="1:10" ht="16.5" customHeight="1" x14ac:dyDescent="0.25">
      <c r="A84" s="12" t="s">
        <v>277</v>
      </c>
      <c r="B84" s="10">
        <v>717</v>
      </c>
      <c r="C84" s="11"/>
      <c r="D84" s="11"/>
      <c r="E84" s="11"/>
      <c r="F84" s="11"/>
      <c r="G84" s="11"/>
      <c r="H84" s="11"/>
      <c r="I84" s="11"/>
      <c r="J84" s="11"/>
    </row>
    <row r="85" spans="1:10" ht="42" customHeight="1" x14ac:dyDescent="0.25">
      <c r="A85" s="12" t="s">
        <v>278</v>
      </c>
      <c r="B85" s="10">
        <v>718</v>
      </c>
      <c r="C85" s="11"/>
      <c r="D85" s="11"/>
      <c r="E85" s="11"/>
      <c r="F85" s="11"/>
      <c r="G85" s="11"/>
      <c r="H85" s="11"/>
      <c r="I85" s="11"/>
      <c r="J85" s="11"/>
    </row>
    <row r="86" spans="1:10" x14ac:dyDescent="0.25">
      <c r="A86" s="12" t="s">
        <v>279</v>
      </c>
      <c r="B86" s="10">
        <v>719</v>
      </c>
      <c r="C86" s="11"/>
      <c r="D86" s="11"/>
      <c r="E86" s="11"/>
      <c r="F86" s="11"/>
      <c r="G86" s="11"/>
      <c r="H86" s="11"/>
      <c r="I86" s="11"/>
      <c r="J86" s="11"/>
    </row>
    <row r="87" spans="1:10" ht="33" customHeight="1" x14ac:dyDescent="0.25">
      <c r="A87" s="12" t="s">
        <v>286</v>
      </c>
      <c r="B87" s="10">
        <v>800</v>
      </c>
      <c r="C87" s="11">
        <v>634346</v>
      </c>
      <c r="D87" s="11"/>
      <c r="E87" s="11"/>
      <c r="F87" s="11">
        <v>32465506</v>
      </c>
      <c r="G87" s="11">
        <v>6042246</v>
      </c>
      <c r="H87" s="11"/>
      <c r="I87" s="11"/>
      <c r="J87" s="11">
        <f>C87+G87+H87+F87</f>
        <v>39142098</v>
      </c>
    </row>
    <row r="89" spans="1:10" x14ac:dyDescent="0.25">
      <c r="A89" t="s">
        <v>299</v>
      </c>
    </row>
    <row r="90" spans="1:10" x14ac:dyDescent="0.25">
      <c r="A90" t="s">
        <v>301</v>
      </c>
    </row>
    <row r="91" spans="1:10" x14ac:dyDescent="0.25">
      <c r="A91" t="s">
        <v>300</v>
      </c>
    </row>
    <row r="92" spans="1:10" x14ac:dyDescent="0.25">
      <c r="A92" t="s">
        <v>301</v>
      </c>
    </row>
    <row r="93" spans="1:10" x14ac:dyDescent="0.25">
      <c r="A93" t="s">
        <v>53</v>
      </c>
    </row>
  </sheetData>
  <mergeCells count="16">
    <mergeCell ref="A5:J5"/>
    <mergeCell ref="A20:A21"/>
    <mergeCell ref="C20:H20"/>
    <mergeCell ref="I20:I21"/>
    <mergeCell ref="J20:J21"/>
    <mergeCell ref="H37:H38"/>
    <mergeCell ref="I37:I38"/>
    <mergeCell ref="J37:J38"/>
    <mergeCell ref="H19:J19"/>
    <mergeCell ref="A12:J12"/>
    <mergeCell ref="B37:B38"/>
    <mergeCell ref="C37:C38"/>
    <mergeCell ref="D37:D38"/>
    <mergeCell ref="E37:E38"/>
    <mergeCell ref="F37:F38"/>
    <mergeCell ref="G37:G38"/>
  </mergeCells>
  <printOptions horizontalCentered="1"/>
  <pageMargins left="0.19685039370078741" right="0.19685039370078741" top="0.74803149606299213" bottom="0.27559055118110237" header="0.31496062992125984" footer="0.31496062992125984"/>
  <pageSetup paperSize="9" scale="9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 о прибылях</vt:lpstr>
      <vt:lpstr>Баланс</vt:lpstr>
      <vt:lpstr>ДДС прямой</vt:lpstr>
      <vt:lpstr>ДДС косв</vt:lpstr>
      <vt:lpstr>Изменение в капитале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LMalceva</dc:creator>
  <cp:lastModifiedBy>LMalceva</cp:lastModifiedBy>
  <cp:lastPrinted>2025-03-17T06:38:18Z</cp:lastPrinted>
  <dcterms:created xsi:type="dcterms:W3CDTF">2020-06-17T08:29:41Z</dcterms:created>
  <dcterms:modified xsi:type="dcterms:W3CDTF">2025-04-21T05:50:49Z</dcterms:modified>
</cp:coreProperties>
</file>